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ZDRAVKA - 2023_2024\IZVRŠENJE FINANCIJSKOG PLANA\2025\GODIŠNJI\Web\"/>
    </mc:Choice>
  </mc:AlternateContent>
  <xr:revisionPtr revIDLastSave="0" documentId="13_ncr:1_{E9AD88DF-8DE1-470F-A32B-D25CB858F99C}" xr6:coauthVersionLast="47" xr6:coauthVersionMax="47" xr10:uidLastSave="{00000000-0000-0000-0000-000000000000}"/>
  <bookViews>
    <workbookView xWindow="-28920" yWindow="15" windowWidth="29040" windowHeight="15840" xr2:uid="{545DE5D6-5FFD-4165-BED6-335B48893C6F}"/>
  </bookViews>
  <sheets>
    <sheet name="Sažetak" sheetId="1" r:id="rId1"/>
    <sheet name="Račun PiR-ekon.klas." sheetId="2" r:id="rId2"/>
    <sheet name="Račun PiR-izvor fin." sheetId="3" r:id="rId3"/>
    <sheet name="Račun PiR-funk.klas." sheetId="4" r:id="rId4"/>
    <sheet name="Račun finan.-ekon.klas." sheetId="5" r:id="rId5"/>
    <sheet name="Račun finan.-izvor fin." sheetId="6" r:id="rId6"/>
    <sheet name="Preneseni višak_manjak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  <c r="F8" i="7"/>
  <c r="F7" i="7" s="1"/>
  <c r="F6" i="7" s="1"/>
  <c r="F11" i="7" s="1"/>
  <c r="E8" i="7"/>
  <c r="E7" i="7" s="1"/>
  <c r="E6" i="7" s="1"/>
  <c r="E11" i="7" s="1"/>
  <c r="C8" i="7"/>
  <c r="C7" i="7"/>
  <c r="C6" i="7"/>
  <c r="C11" i="7" s="1"/>
  <c r="E33" i="1"/>
  <c r="C33" i="1"/>
  <c r="F30" i="1"/>
  <c r="G16" i="1"/>
  <c r="F16" i="1"/>
  <c r="G15" i="1"/>
  <c r="F15" i="1"/>
  <c r="G14" i="1"/>
  <c r="F14" i="1"/>
  <c r="G13" i="1"/>
  <c r="F13" i="1"/>
  <c r="G12" i="1"/>
  <c r="F12" i="1"/>
  <c r="G11" i="1"/>
  <c r="F11" i="1"/>
</calcChain>
</file>

<file path=xl/sharedStrings.xml><?xml version="1.0" encoding="utf-8"?>
<sst xmlns="http://schemas.openxmlformats.org/spreadsheetml/2006/main" count="346" uniqueCount="244">
  <si>
    <t>1. OPĆI DIO</t>
  </si>
  <si>
    <t>A) SAŽETAK RAČUNA PRIHODA I RASHODA</t>
  </si>
  <si>
    <t>Brojčana oznaka i naziv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</si>
  <si>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</si>
  <si>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</si>
  <si>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</si>
  <si>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</si>
  <si>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</si>
  <si>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</si>
  <si>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</si>
  <si>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</si>
  <si>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</si>
  <si>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</si>
  <si>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</si>
  <si>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</si>
  <si>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</si>
  <si>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</si>
  <si>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</si>
  <si>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>1.2. RAČUN PRIHODA I RASHODA</t>
  </si>
  <si>
    <t xml:space="preserve">1.2.1. IZVJEŠTAJ O PRIHODIMA I RASHODIMA PREMA EKONOMSKOJ KLASIFIKACIJI </t>
  </si>
  <si>
    <t>Rebalans za 2025. godinu</t>
  </si>
  <si>
    <t>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</si>
  <si>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</si>
  <si>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</si>
  <si>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</si>
  <si>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</si>
  <si>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</si>
  <si>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</si>
  <si>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</si>
  <si>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</si>
  <si>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64</t>
  </si>
  <si>
    <t>Prihodi od imovine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</si>
  <si>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</si>
  <si>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</si>
  <si>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</si>
  <si>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</si>
  <si>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</si>
  <si>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</si>
  <si>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</si>
  <si>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</si>
  <si>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</si>
  <si>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</si>
  <si>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</si>
  <si>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</si>
  <si>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</si>
  <si>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</si>
  <si>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</si>
  <si>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</si>
  <si>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</si>
  <si>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</si>
  <si>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</si>
  <si>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</si>
  <si>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</si>
  <si>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</si>
  <si>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7</t>
  </si>
  <si>
    <t>Prihodi od prodaje nefinancijske imovine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</si>
  <si>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</si>
  <si>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</si>
  <si>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</si>
  <si>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</si>
  <si>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</si>
  <si>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</si>
  <si>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</si>
  <si>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</si>
  <si>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</si>
  <si>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</si>
  <si>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</si>
  <si>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</si>
  <si>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</si>
  <si>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</si>
  <si>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</si>
  <si>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</si>
  <si>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</si>
  <si>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</si>
  <si>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</si>
  <si>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</si>
  <si>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</si>
  <si>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</si>
  <si>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</si>
  <si>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</si>
  <si>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</si>
  <si>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</si>
  <si>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</si>
  <si>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</si>
  <si>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</si>
  <si>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</si>
  <si>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</si>
  <si>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</si>
  <si>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</si>
  <si>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</si>
  <si>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</si>
  <si>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</si>
  <si>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</si>
  <si>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</si>
  <si>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</si>
  <si>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</si>
  <si>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</si>
  <si>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</si>
  <si>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</si>
  <si>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</si>
  <si>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</si>
  <si>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</si>
  <si>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</si>
  <si>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</si>
  <si>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</si>
  <si>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</si>
  <si>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</si>
  <si>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</si>
  <si>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</si>
  <si>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</si>
  <si>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</si>
  <si>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</si>
  <si>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</si>
  <si>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</si>
  <si>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</si>
  <si>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</si>
  <si>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</si>
  <si>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</si>
  <si>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</si>
  <si>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</si>
  <si>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</si>
  <si>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</si>
  <si>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</si>
  <si>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</si>
  <si>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</si>
  <si>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</si>
  <si>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</si>
  <si>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</si>
  <si>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</si>
  <si>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</si>
  <si>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</si>
  <si>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</si>
  <si>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</si>
  <si>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</si>
  <si>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</si>
  <si>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</si>
  <si>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</si>
  <si>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</si>
  <si>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</si>
  <si>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</si>
  <si>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</si>
  <si>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</si>
  <si>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3433</t>
  </si>
  <si>
    <t>Zatezne kamate</t>
  </si>
  <si>
    <t>38</t>
  </si>
  <si>
    <t>Rashodi za donacije, kazne, naknade šteta i kapitalne pomoći</t>
  </si>
  <si>
    <t>4</t>
  </si>
  <si>
    <t>Rashodi za nabavu nefinancijske imovine</t>
  </si>
  <si>
    <t>41</t>
  </si>
  <si>
    <t>Rashodi za nabavu neproizvedene dugotrajne imovine</t>
  </si>
  <si>
    <t>412</t>
  </si>
  <si>
    <t>Nematerijalna imovina</t>
  </si>
  <si>
    <t>4124</t>
  </si>
  <si>
    <t>Ostala prava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</si>
  <si>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</si>
  <si>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</si>
  <si>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</si>
  <si>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</si>
  <si>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</si>
  <si>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</si>
  <si>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</si>
  <si>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</si>
  <si>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4226</t>
  </si>
  <si>
    <t>Sportska i glazbena oprema</t>
  </si>
  <si>
    <t>4227</t>
  </si>
  <si>
    <t>Uređaji, strojevi i oprema za ostale namjene</t>
  </si>
  <si>
    <t>1.2.2. IZVJEŠTAJ O PRIHODIMA I RASHODIMA PREMA IZVORIMA FINANCIRANJA</t>
  </si>
  <si>
    <t xml:space="preserve"> </t>
  </si>
  <si>
    <t>1</t>
  </si>
  <si>
    <t>OPĆI PRIHODI I PRIMICI</t>
  </si>
  <si>
    <t>11</t>
  </si>
  <si>
    <t>OPĆI PRIHODI I PRIMICI - ŽUPANIJSKI PRORAČUN</t>
  </si>
  <si>
    <t>VLASTITI PRIHODI</t>
  </si>
  <si>
    <t>VLASTITI PRIHODI - PRORAČUNSKI KORISNICI</t>
  </si>
  <si>
    <t>PRIHODI ZA POSEBNE NAMJENE</t>
  </si>
  <si>
    <t>46</t>
  </si>
  <si>
    <t>PRIHODI ZA POSEBNE NAMJENE - DECENTRALIZACIJA</t>
  </si>
  <si>
    <t>49</t>
  </si>
  <si>
    <t>PRIHODI ZA POSEBNE NAMJENE - OSTALO</t>
  </si>
  <si>
    <t>5</t>
  </si>
  <si>
    <t>POMOĆI</t>
  </si>
  <si>
    <t>52</t>
  </si>
  <si>
    <t>POMOĆI - ŽUPANIJSKI PRORAČUN - EU PROJEKTI</t>
  </si>
  <si>
    <t>54</t>
  </si>
  <si>
    <t>POMOĆI - KORISNICI</t>
  </si>
  <si>
    <t>DONACIJE</t>
  </si>
  <si>
    <t>62</t>
  </si>
  <si>
    <t>PRIHODI OD PRODAJE ILI ZAMJENE NEFINANCIJSKE IMOVINE I NAKNADE S NASLOVA OSIGURANJA</t>
  </si>
  <si>
    <t>PRIHODI OD PRODAJE PROIZVEDENE DUGOTRAJNE IMOVINE</t>
  </si>
  <si>
    <t>1.2.3. IZVJEŠTAJ O RASHODIMA PREMA FUNKCIJSKOJ KLASIFIKACIJI</t>
  </si>
  <si>
    <t>09 Obrazovanje</t>
  </si>
  <si>
    <t>091 Predškolsko i osnovno obrazovanje</t>
  </si>
  <si>
    <t>092 Srednjoškolsko  obrazovanje</t>
  </si>
  <si>
    <t>096 Dodatne usluge u obrazovanju</t>
  </si>
  <si>
    <t>1.3. RAČUN FINANCIRANJA</t>
  </si>
  <si>
    <t>1.3.1. IZVJEŠTAJ RAČUNA FINANCIRANJA PREMA EKONOMSKOJ KLASIFIKACIJI</t>
  </si>
  <si>
    <t>1.3.2. IZVJEŠTAJ RAČUNA FINANCIRANJA PREMA IZVORIMA FINANCIRANJA</t>
  </si>
  <si>
    <t>PRENESENI VIŠAK ILI PRENESENI MANJAK</t>
  </si>
  <si>
    <t>9</t>
  </si>
  <si>
    <t>Vlastiti izvori</t>
  </si>
  <si>
    <t>92</t>
  </si>
  <si>
    <t>Rezultat poslovanja</t>
  </si>
  <si>
    <t>922</t>
  </si>
  <si>
    <t>Rezultat - višak/manjak</t>
  </si>
  <si>
    <t>9221</t>
  </si>
  <si>
    <t>Višak prihoda i primitaka</t>
  </si>
  <si>
    <t xml:space="preserve">Ukupno </t>
  </si>
  <si>
    <t>GODIŠNJE IZVRŠENJE FINANCIJSKOG PLANA PRORAČUNSKOG KORISNIKA DRŽAVNOG PRORAČUNA ZA 2025. GODINU</t>
  </si>
  <si>
    <t>SAŽETAK RAČUNA PRIHODA I RASHODA I RAČUNA FINANCIRANJA</t>
  </si>
  <si>
    <t>Ostvarenje / izvršenje
2024.</t>
  </si>
  <si>
    <t>Izvorni plan ili rebalans za 
2025.</t>
  </si>
  <si>
    <t>Tekući plan 2025.</t>
  </si>
  <si>
    <t xml:space="preserve">Indeks
</t>
  </si>
  <si>
    <t xml:space="preserve">5 = 4 / 2 </t>
  </si>
  <si>
    <t>6 = 4 / 3</t>
  </si>
  <si>
    <t>Indeks</t>
  </si>
  <si>
    <t xml:space="preserve">Indeks </t>
  </si>
  <si>
    <t xml:space="preserve">Napomena:
* Redak UKUPAN DONOS VIŠKA / MANJKA IZ PRETHODNIH GODINA služi kao informacija i ne uzima se u obzir kod uravnoteženja proračuna, već se proračun uravnotežuje retkom             VIŠAK / MANJAK IZ PRETHODNIH GODINA KOJI ĆE SE POKRITI / RASPOREDITI.
</t>
  </si>
  <si>
    <t>Ostvarenje / izvršenje 
31.12.2024.</t>
  </si>
  <si>
    <t>Tekući plan za 2025. godinu</t>
  </si>
  <si>
    <t>Ostvarenje / izvršenje 
31.12.2025.</t>
  </si>
  <si>
    <t>Indeks
 5 / 2</t>
  </si>
  <si>
    <t>Indeks
 5 / 4</t>
  </si>
  <si>
    <t>6362</t>
  </si>
  <si>
    <t>Kapitalne pomoći proračunskim korisnicima iz proračuna koji im nije nadležan</t>
  </si>
  <si>
    <t>6712</t>
  </si>
  <si>
    <t>Prihodi iz nadležnog proračuna za financiranje rashoda za nabavu nefinancijske imovine</t>
  </si>
  <si>
    <t>3227</t>
  </si>
  <si>
    <t>Službena, radna i zaštitna odjeća i obuća</t>
  </si>
  <si>
    <t>424</t>
  </si>
  <si>
    <t>Knjige, umjetnička djela i ostale izložbene vrijednosti</t>
  </si>
  <si>
    <t>4241</t>
  </si>
  <si>
    <t>Knjige</t>
  </si>
  <si>
    <t>426</t>
  </si>
  <si>
    <t>Nematerijalna proizvedena imovina</t>
  </si>
  <si>
    <t>4262</t>
  </si>
  <si>
    <t>Ulaganja u računalne programe</t>
  </si>
  <si>
    <t>Ostvarenje / izvršenje 31.12.2024.</t>
  </si>
  <si>
    <t>Ostvarenje / izvršenje 31.12.2025.</t>
  </si>
  <si>
    <t>Indeks 
5 / 2</t>
  </si>
  <si>
    <t>Izvršenje 
31.12.2024.</t>
  </si>
  <si>
    <t>Izvršenje 31.12.2025.</t>
  </si>
  <si>
    <t>Indeks 
5 / 4</t>
  </si>
  <si>
    <t>Tekući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</si>
</sst>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7"/>
      <color rgb="FF000000"/>
      <name val="Arial"/>
      <family val="2"/>
    </font>
    <font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Font="1" applyAlignment="1">
      <alignment horizontal="center" vertical="top" wrapText="1" shrinkToFit="1" readingOrder="1"/>
    </xf>
    <xf numFmtId="0" fontId="2" fillId="0" borderId="0" xfId="0" applyFont="1" applyAlignment="1">
      <alignment horizontal="center" vertical="top" wrapText="1" shrinkToFit="1" readingOrder="1"/>
    </xf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0" fontId="3" fillId="0" borderId="3" xfId="0" applyFont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0" fontId="3" fillId="2" borderId="3" xfId="0" applyFont="1" applyFill="1" applyBorder="1" applyAlignment="1">
      <alignment horizontal="left" vertical="center" wrapText="1" shrinkToFit="1" readingOrder="1"/>
    </xf>
    <xf numFmtId="4" fontId="3" fillId="2" borderId="3" xfId="0" applyNumberFormat="1" applyFont="1" applyFill="1" applyBorder="1" applyAlignment="1">
      <alignment horizontal="right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4" fillId="3" borderId="3" xfId="0" applyFont="1" applyFill="1" applyBorder="1" applyAlignment="1">
      <alignment horizontal="left" vertical="center" wrapText="1" shrinkToFit="1" readingOrder="1"/>
    </xf>
    <xf numFmtId="4" fontId="4" fillId="3" borderId="3" xfId="0" applyNumberFormat="1" applyFont="1" applyFill="1" applyBorder="1" applyAlignment="1">
      <alignment horizontal="right" vertical="center" wrapText="1" shrinkToFit="1" readingOrder="1"/>
    </xf>
    <xf numFmtId="4" fontId="4" fillId="3" borderId="4" xfId="0" applyNumberFormat="1" applyFont="1" applyFill="1" applyBorder="1" applyAlignment="1">
      <alignment horizontal="right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6" fillId="0" borderId="4" xfId="0" applyFont="1" applyBorder="1" applyAlignment="1">
      <alignment horizontal="center" vertical="center" wrapText="1" shrinkToFit="1" readingOrder="1"/>
    </xf>
    <xf numFmtId="49" fontId="3" fillId="0" borderId="2" xfId="0" applyNumberFormat="1" applyFont="1" applyBorder="1" applyAlignment="1">
      <alignment horizontal="lef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49" fontId="3" fillId="0" borderId="1" xfId="0" applyNumberFormat="1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0" fontId="4" fillId="0" borderId="2" xfId="0" applyFont="1" applyBorder="1" applyAlignment="1">
      <alignment horizontal="right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" fontId="7" fillId="0" borderId="4" xfId="0" applyNumberFormat="1" applyFont="1" applyBorder="1" applyAlignment="1">
      <alignment horizontal="right" vertical="center" wrapText="1" shrinkToFit="1" readingOrder="1"/>
    </xf>
    <xf numFmtId="0" fontId="3" fillId="0" borderId="4" xfId="0" applyFont="1" applyBorder="1" applyAlignment="1">
      <alignment horizontal="left" vertical="center" wrapText="1" shrinkToFit="1" readingOrder="1"/>
    </xf>
    <xf numFmtId="0" fontId="3" fillId="0" borderId="4" xfId="0" applyFont="1" applyBorder="1" applyAlignment="1">
      <alignment horizontal="right" vertical="center" wrapText="1" shrinkToFit="1" readingOrder="1"/>
    </xf>
    <xf numFmtId="0" fontId="4" fillId="0" borderId="4" xfId="0" applyFont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right" vertical="center" wrapText="1" shrinkToFit="1" readingOrder="1"/>
    </xf>
    <xf numFmtId="0" fontId="7" fillId="0" borderId="1" xfId="0" applyFont="1" applyBorder="1" applyAlignment="1">
      <alignment horizontal="left" vertical="center" wrapText="1" shrinkToFit="1" readingOrder="1"/>
    </xf>
    <xf numFmtId="0" fontId="7" fillId="0" borderId="2" xfId="0" applyFont="1" applyBorder="1" applyAlignment="1">
      <alignment horizontal="left" vertical="center" wrapText="1" shrinkToFit="1" readingOrder="1"/>
    </xf>
    <xf numFmtId="0" fontId="4" fillId="0" borderId="1" xfId="0" applyFont="1" applyBorder="1" applyAlignment="1">
      <alignment horizontal="left" vertical="center" wrapText="1" shrinkToFit="1" readingOrder="1"/>
    </xf>
    <xf numFmtId="0" fontId="4" fillId="0" borderId="2" xfId="0" applyFont="1" applyBorder="1" applyAlignment="1">
      <alignment horizontal="lef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4" fontId="0" fillId="0" borderId="0" xfId="0" applyNumberFormat="1"/>
    <xf numFmtId="0" fontId="3" fillId="0" borderId="0" xfId="0" applyFont="1" applyAlignment="1">
      <alignment horizontal="left" vertical="top" wrapText="1" shrinkToFit="1" readingOrder="1"/>
    </xf>
    <xf numFmtId="0" fontId="2" fillId="0" borderId="0" xfId="0" applyFont="1" applyAlignment="1">
      <alignment horizontal="center" vertical="top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Font="1" applyAlignment="1">
      <alignment horizontal="center" vertical="top" wrapText="1" shrinkToFit="1" readingOrder="1"/>
    </xf>
    <xf numFmtId="0" fontId="5" fillId="0" borderId="0" xfId="0" applyFont="1" applyAlignment="1">
      <alignment horizontal="center" vertical="top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0" fontId="6" fillId="0" borderId="3" xfId="0" applyFont="1" applyBorder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top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0" fontId="1" fillId="0" borderId="0" xfId="0" applyFont="1" applyAlignment="1">
      <alignment horizontal="center" vertical="center" wrapText="1" shrinkToFit="1" readingOrder="1"/>
    </xf>
    <xf numFmtId="0" fontId="2" fillId="0" borderId="0" xfId="0" applyFont="1" applyAlignment="1">
      <alignment horizontal="center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0" fontId="3" fillId="0" borderId="5" xfId="0" applyFont="1" applyBorder="1" applyAlignment="1">
      <alignment horizontal="center" vertical="center" wrapText="1" shrinkToFit="1" readingOrder="1"/>
    </xf>
    <xf numFmtId="49" fontId="3" fillId="0" borderId="5" xfId="0" applyNumberFormat="1" applyFont="1" applyBorder="1" applyAlignment="1">
      <alignment horizontal="center" vertical="center" wrapText="1" shrinkToFit="1" readingOrder="1"/>
    </xf>
    <xf numFmtId="0" fontId="3" fillId="0" borderId="6" xfId="0" applyFont="1" applyBorder="1" applyAlignment="1">
      <alignment horizontal="center" vertical="center" wrapText="1" shrinkToFit="1" readingOrder="1"/>
    </xf>
    <xf numFmtId="0" fontId="3" fillId="2" borderId="6" xfId="0" applyFont="1" applyFill="1" applyBorder="1" applyAlignment="1">
      <alignment horizontal="left" vertical="center" wrapText="1" shrinkToFit="1" readingOrder="1"/>
    </xf>
    <xf numFmtId="4" fontId="3" fillId="2" borderId="6" xfId="0" applyNumberFormat="1" applyFont="1" applyFill="1" applyBorder="1" applyAlignment="1">
      <alignment horizontal="right" vertical="center" wrapText="1" shrinkToFit="1" readingOrder="1"/>
    </xf>
    <xf numFmtId="0" fontId="4" fillId="0" borderId="6" xfId="0" applyFont="1" applyBorder="1" applyAlignment="1">
      <alignment horizontal="left" vertical="center" wrapText="1" shrinkToFit="1" readingOrder="1"/>
    </xf>
    <xf numFmtId="4" fontId="4" fillId="0" borderId="6" xfId="0" applyNumberFormat="1" applyFont="1" applyBorder="1" applyAlignment="1">
      <alignment horizontal="right" vertical="center" wrapText="1" shrinkToFit="1" readingOrder="1"/>
    </xf>
    <xf numFmtId="4" fontId="3" fillId="0" borderId="3" xfId="0" applyNumberFormat="1" applyFont="1" applyBorder="1" applyAlignment="1">
      <alignment horizontal="right" vertical="center" wrapText="1" shrinkToFit="1" readingOrder="1"/>
    </xf>
    <xf numFmtId="4" fontId="3" fillId="0" borderId="1" xfId="0" applyNumberFormat="1" applyFont="1" applyBorder="1" applyAlignment="1">
      <alignment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156F-B30F-463B-A6CD-E94A78195689}">
  <dimension ref="A1:J36"/>
  <sheetViews>
    <sheetView tabSelected="1" workbookViewId="0">
      <selection activeCell="N33" sqref="N33"/>
    </sheetView>
  </sheetViews>
  <sheetFormatPr defaultRowHeight="15" x14ac:dyDescent="0.25"/>
  <cols>
    <col min="1" max="1" width="0.140625" customWidth="1"/>
    <col min="2" max="2" width="48.5703125" customWidth="1"/>
    <col min="3" max="3" width="16.28515625" customWidth="1"/>
    <col min="4" max="5" width="16.140625" customWidth="1"/>
    <col min="6" max="7" width="8.140625" customWidth="1"/>
    <col min="8" max="8" width="0.28515625" customWidth="1"/>
    <col min="9" max="10" width="0" hidden="1" customWidth="1"/>
  </cols>
  <sheetData>
    <row r="1" spans="1:10" ht="15" customHeight="1" x14ac:dyDescent="0.25">
      <c r="A1" s="1"/>
      <c r="B1" s="54" t="s">
        <v>207</v>
      </c>
      <c r="C1" s="54"/>
      <c r="D1" s="54"/>
      <c r="E1" s="54"/>
      <c r="F1" s="54"/>
      <c r="G1" s="54"/>
      <c r="H1" s="54"/>
      <c r="I1" s="54"/>
      <c r="J1" s="54"/>
    </row>
    <row r="3" spans="1:10" ht="15" customHeight="1" x14ac:dyDescent="0.25">
      <c r="A3" s="2"/>
      <c r="B3" s="55" t="s">
        <v>0</v>
      </c>
      <c r="C3" s="55"/>
      <c r="D3" s="55"/>
      <c r="E3" s="55"/>
      <c r="F3" s="55"/>
      <c r="G3" s="55"/>
      <c r="H3" s="55"/>
      <c r="I3" s="55"/>
      <c r="J3" s="55"/>
    </row>
    <row r="5" spans="1:10" ht="15" customHeight="1" x14ac:dyDescent="0.25">
      <c r="A5" s="2"/>
      <c r="B5" s="55" t="s">
        <v>208</v>
      </c>
      <c r="C5" s="55"/>
      <c r="D5" s="55"/>
      <c r="E5" s="55"/>
      <c r="F5" s="55"/>
      <c r="G5" s="55"/>
      <c r="H5" s="55"/>
      <c r="I5" s="55"/>
      <c r="J5" s="55"/>
    </row>
    <row r="7" spans="1:10" ht="15" customHeight="1" x14ac:dyDescent="0.25">
      <c r="A7" s="3"/>
      <c r="B7" s="53" t="s">
        <v>1</v>
      </c>
      <c r="C7" s="53"/>
      <c r="D7" s="53"/>
      <c r="E7" s="53"/>
      <c r="F7" s="53"/>
      <c r="G7" s="53"/>
      <c r="H7" s="53"/>
      <c r="I7" s="53"/>
      <c r="J7" s="53"/>
    </row>
    <row r="9" spans="1:10" ht="33.75" x14ac:dyDescent="0.25">
      <c r="B9" s="64" t="s">
        <v>2</v>
      </c>
      <c r="C9" s="65" t="s">
        <v>209</v>
      </c>
      <c r="D9" s="65" t="s">
        <v>210</v>
      </c>
      <c r="E9" s="65" t="s">
        <v>211</v>
      </c>
      <c r="F9" s="4" t="s">
        <v>212</v>
      </c>
      <c r="G9" s="6" t="s">
        <v>212</v>
      </c>
    </row>
    <row r="10" spans="1:10" x14ac:dyDescent="0.25">
      <c r="B10" s="66">
        <v>1</v>
      </c>
      <c r="C10" s="66">
        <v>2</v>
      </c>
      <c r="D10" s="66">
        <v>3</v>
      </c>
      <c r="E10" s="66">
        <v>4</v>
      </c>
      <c r="F10" s="7" t="s">
        <v>213</v>
      </c>
      <c r="G10" s="8" t="s">
        <v>214</v>
      </c>
    </row>
    <row r="11" spans="1:10" x14ac:dyDescent="0.25">
      <c r="B11" s="67" t="s">
        <v>3</v>
      </c>
      <c r="C11" s="68">
        <v>2251124.87</v>
      </c>
      <c r="D11" s="68">
        <v>2616935.2999999998</v>
      </c>
      <c r="E11" s="68">
        <v>2307039.48</v>
      </c>
      <c r="F11" s="10">
        <f t="shared" ref="F11:F16" si="0">(E11/C11)*100</f>
        <v>102.48385199529157</v>
      </c>
      <c r="G11" s="11">
        <f t="shared" ref="G11:G16" si="1">(E11/D11)*100</f>
        <v>88.158063365189051</v>
      </c>
    </row>
    <row r="12" spans="1:10" x14ac:dyDescent="0.25">
      <c r="B12" s="69" t="s">
        <v>4</v>
      </c>
      <c r="C12" s="70">
        <v>2251053.63</v>
      </c>
      <c r="D12" s="70">
        <v>2616885.2999999998</v>
      </c>
      <c r="E12" s="70">
        <v>2306992.56</v>
      </c>
      <c r="F12" s="71">
        <f t="shared" si="0"/>
        <v>102.4850109857223</v>
      </c>
      <c r="G12" s="36">
        <f t="shared" si="1"/>
        <v>88.157954802222321</v>
      </c>
    </row>
    <row r="13" spans="1:10" x14ac:dyDescent="0.25">
      <c r="B13" s="69" t="s">
        <v>5</v>
      </c>
      <c r="C13" s="70">
        <v>71.239999999999995</v>
      </c>
      <c r="D13" s="70">
        <v>50</v>
      </c>
      <c r="E13" s="70">
        <v>46.92</v>
      </c>
      <c r="F13" s="71">
        <f t="shared" si="0"/>
        <v>65.861875350926454</v>
      </c>
      <c r="G13" s="36">
        <f t="shared" si="1"/>
        <v>93.84</v>
      </c>
    </row>
    <row r="14" spans="1:10" x14ac:dyDescent="0.25">
      <c r="B14" s="67" t="s">
        <v>6</v>
      </c>
      <c r="C14" s="68">
        <v>2223956.42</v>
      </c>
      <c r="D14" s="68">
        <v>2616935.2999999998</v>
      </c>
      <c r="E14" s="68">
        <v>2454751.12</v>
      </c>
      <c r="F14" s="10">
        <f t="shared" si="0"/>
        <v>110.37766288603802</v>
      </c>
      <c r="G14" s="11">
        <f t="shared" si="1"/>
        <v>93.802514720176703</v>
      </c>
    </row>
    <row r="15" spans="1:10" x14ac:dyDescent="0.25">
      <c r="B15" s="69" t="s">
        <v>7</v>
      </c>
      <c r="C15" s="70">
        <v>2215307.16</v>
      </c>
      <c r="D15" s="70">
        <v>2590285.4900000002</v>
      </c>
      <c r="E15" s="70">
        <v>2433953.6</v>
      </c>
      <c r="F15" s="71">
        <f t="shared" si="0"/>
        <v>109.86980243407871</v>
      </c>
      <c r="G15" s="36">
        <f t="shared" si="1"/>
        <v>93.964684950615236</v>
      </c>
    </row>
    <row r="16" spans="1:10" x14ac:dyDescent="0.25">
      <c r="B16" s="69" t="s">
        <v>8</v>
      </c>
      <c r="C16" s="70">
        <v>8649.26</v>
      </c>
      <c r="D16" s="70">
        <v>26649.81</v>
      </c>
      <c r="E16" s="70">
        <v>20797.52</v>
      </c>
      <c r="F16" s="71">
        <f t="shared" si="0"/>
        <v>240.45432788469765</v>
      </c>
      <c r="G16" s="36">
        <f t="shared" si="1"/>
        <v>78.040031054630404</v>
      </c>
    </row>
    <row r="17" spans="1:10" x14ac:dyDescent="0.25">
      <c r="B17" s="67" t="s">
        <v>9</v>
      </c>
      <c r="C17" s="68">
        <v>27168.45</v>
      </c>
      <c r="D17" s="68">
        <v>0</v>
      </c>
      <c r="E17" s="68">
        <v>-147711.64000000001</v>
      </c>
      <c r="F17" s="10"/>
      <c r="G17" s="11">
        <v>0</v>
      </c>
    </row>
    <row r="19" spans="1:10" ht="15" customHeight="1" x14ac:dyDescent="0.25">
      <c r="A19" s="3"/>
      <c r="B19" s="53" t="s">
        <v>10</v>
      </c>
      <c r="C19" s="53"/>
      <c r="D19" s="53"/>
      <c r="E19" s="53"/>
      <c r="F19" s="53"/>
      <c r="G19" s="53"/>
      <c r="H19" s="53"/>
      <c r="I19" s="53"/>
      <c r="J19" s="53"/>
    </row>
    <row r="21" spans="1:10" ht="33.75" x14ac:dyDescent="0.25">
      <c r="B21" s="64" t="s">
        <v>2</v>
      </c>
      <c r="C21" s="65" t="s">
        <v>209</v>
      </c>
      <c r="D21" s="65" t="s">
        <v>210</v>
      </c>
      <c r="E21" s="65" t="s">
        <v>211</v>
      </c>
      <c r="F21" s="4" t="s">
        <v>215</v>
      </c>
      <c r="G21" s="6" t="s">
        <v>215</v>
      </c>
    </row>
    <row r="22" spans="1:10" x14ac:dyDescent="0.25">
      <c r="B22" s="66">
        <v>1</v>
      </c>
      <c r="C22" s="66">
        <v>2</v>
      </c>
      <c r="D22" s="66">
        <v>3</v>
      </c>
      <c r="E22" s="66">
        <v>4</v>
      </c>
      <c r="F22" s="7" t="s">
        <v>213</v>
      </c>
      <c r="G22" s="8" t="s">
        <v>214</v>
      </c>
    </row>
    <row r="23" spans="1:10" x14ac:dyDescent="0.25">
      <c r="B23" s="69" t="s">
        <v>11</v>
      </c>
      <c r="C23" s="70">
        <v>0</v>
      </c>
      <c r="D23" s="70">
        <v>0</v>
      </c>
      <c r="E23" s="70">
        <v>0</v>
      </c>
      <c r="F23" s="13">
        <v>0</v>
      </c>
      <c r="G23" s="14">
        <v>0</v>
      </c>
    </row>
    <row r="24" spans="1:10" x14ac:dyDescent="0.25">
      <c r="B24" s="69" t="s">
        <v>12</v>
      </c>
      <c r="C24" s="70">
        <v>0</v>
      </c>
      <c r="D24" s="70">
        <v>0</v>
      </c>
      <c r="E24" s="70">
        <v>0</v>
      </c>
      <c r="F24" s="13">
        <v>0</v>
      </c>
      <c r="G24" s="14">
        <v>0</v>
      </c>
    </row>
    <row r="25" spans="1:10" x14ac:dyDescent="0.25">
      <c r="B25" s="67" t="s">
        <v>13</v>
      </c>
      <c r="C25" s="68">
        <v>0</v>
      </c>
      <c r="D25" s="68">
        <v>0</v>
      </c>
      <c r="E25" s="68">
        <v>0</v>
      </c>
      <c r="F25" s="10">
        <v>0</v>
      </c>
      <c r="G25" s="11">
        <v>0</v>
      </c>
    </row>
    <row r="27" spans="1:10" ht="15" customHeight="1" x14ac:dyDescent="0.25">
      <c r="A27" s="3"/>
      <c r="B27" s="53" t="s">
        <v>14</v>
      </c>
      <c r="C27" s="53"/>
      <c r="D27" s="53"/>
      <c r="E27" s="53"/>
      <c r="F27" s="53"/>
      <c r="G27" s="53"/>
      <c r="H27" s="53"/>
      <c r="I27" s="53"/>
      <c r="J27" s="53"/>
    </row>
    <row r="28" spans="1:10" ht="33.75" x14ac:dyDescent="0.25">
      <c r="B28" s="4" t="s">
        <v>2</v>
      </c>
      <c r="C28" s="5" t="s">
        <v>209</v>
      </c>
      <c r="D28" s="5" t="s">
        <v>210</v>
      </c>
      <c r="E28" s="5" t="s">
        <v>211</v>
      </c>
      <c r="F28" s="4" t="s">
        <v>212</v>
      </c>
      <c r="G28" s="6" t="s">
        <v>216</v>
      </c>
    </row>
    <row r="29" spans="1:10" x14ac:dyDescent="0.25">
      <c r="B29" s="7">
        <v>1</v>
      </c>
      <c r="C29" s="7">
        <v>2</v>
      </c>
      <c r="D29" s="7">
        <v>3</v>
      </c>
      <c r="E29" s="7">
        <v>4</v>
      </c>
      <c r="F29" s="7" t="s">
        <v>213</v>
      </c>
      <c r="G29" s="8" t="s">
        <v>214</v>
      </c>
    </row>
    <row r="30" spans="1:10" x14ac:dyDescent="0.25">
      <c r="B30" s="15" t="s">
        <v>15</v>
      </c>
      <c r="C30" s="16">
        <v>59817.36</v>
      </c>
      <c r="D30" s="16">
        <v>0</v>
      </c>
      <c r="E30" s="16">
        <v>86985.81</v>
      </c>
      <c r="F30" s="16">
        <f>(E30/C30)*100</f>
        <v>145.4190054525977</v>
      </c>
      <c r="G30" s="17">
        <v>0</v>
      </c>
    </row>
    <row r="31" spans="1:10" ht="22.5" x14ac:dyDescent="0.25">
      <c r="B31" s="9" t="s">
        <v>16</v>
      </c>
      <c r="C31" s="10">
        <v>59817.36</v>
      </c>
      <c r="D31" s="10">
        <v>0</v>
      </c>
      <c r="E31" s="10">
        <v>86985.81</v>
      </c>
      <c r="F31" s="10">
        <v>145.41999999999999</v>
      </c>
      <c r="G31" s="11">
        <v>0</v>
      </c>
    </row>
    <row r="33" spans="2:9" ht="22.5" x14ac:dyDescent="0.25">
      <c r="B33" s="18" t="s">
        <v>17</v>
      </c>
      <c r="C33" s="19">
        <f>C17+C31</f>
        <v>86985.81</v>
      </c>
      <c r="D33" s="19">
        <v>0</v>
      </c>
      <c r="E33" s="19">
        <f>E17+E31</f>
        <v>-60725.830000000016</v>
      </c>
      <c r="F33" s="72"/>
      <c r="G33" s="72">
        <v>0</v>
      </c>
      <c r="H33" s="20"/>
    </row>
    <row r="35" spans="2:9" ht="47.25" customHeight="1" x14ac:dyDescent="0.25">
      <c r="B35" s="52" t="s">
        <v>217</v>
      </c>
      <c r="C35" s="52"/>
      <c r="D35" s="52"/>
      <c r="E35" s="52"/>
      <c r="F35" s="52"/>
      <c r="G35" s="52"/>
      <c r="H35" s="52"/>
      <c r="I35" s="52"/>
    </row>
    <row r="36" spans="2:9" ht="68.25" customHeight="1" x14ac:dyDescent="0.25"/>
  </sheetData>
  <mergeCells count="7">
    <mergeCell ref="B1:J1"/>
    <mergeCell ref="B3:J3"/>
    <mergeCell ref="B5:J5"/>
    <mergeCell ref="B7:J7"/>
    <mergeCell ref="B19:J19"/>
    <mergeCell ref="B27:J27"/>
    <mergeCell ref="B35:I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7B78-0067-4974-B8B3-A501352B196B}">
  <dimension ref="A2:I91"/>
  <sheetViews>
    <sheetView workbookViewId="0">
      <selection activeCell="C98" sqref="C98"/>
    </sheetView>
  </sheetViews>
  <sheetFormatPr defaultRowHeight="15" x14ac:dyDescent="0.25"/>
  <cols>
    <col min="1" max="1" width="7" customWidth="1"/>
    <col min="2" max="2" width="54" customWidth="1"/>
    <col min="3" max="3" width="16.140625" customWidth="1"/>
    <col min="4" max="4" width="16.28515625" customWidth="1"/>
    <col min="5" max="6" width="16.140625" customWidth="1"/>
    <col min="7" max="8" width="7.5703125" customWidth="1"/>
    <col min="9" max="9" width="0.140625" customWidth="1"/>
  </cols>
  <sheetData>
    <row r="2" spans="1:9" x14ac:dyDescent="0.25">
      <c r="A2" s="55" t="s">
        <v>18</v>
      </c>
      <c r="B2" s="55"/>
      <c r="C2" s="55"/>
      <c r="D2" s="55"/>
      <c r="E2" s="55"/>
      <c r="F2" s="55"/>
      <c r="G2" s="55"/>
      <c r="H2" s="55"/>
      <c r="I2" s="55"/>
    </row>
    <row r="4" spans="1:9" x14ac:dyDescent="0.25">
      <c r="A4" s="56" t="s">
        <v>19</v>
      </c>
      <c r="B4" s="56"/>
      <c r="C4" s="56"/>
      <c r="D4" s="56"/>
      <c r="E4" s="56"/>
      <c r="F4" s="56"/>
      <c r="G4" s="56"/>
      <c r="H4" s="56"/>
      <c r="I4" s="56"/>
    </row>
    <row r="6" spans="1:9" ht="33.75" x14ac:dyDescent="0.25">
      <c r="A6" s="57" t="s">
        <v>2</v>
      </c>
      <c r="B6" s="57"/>
      <c r="C6" s="22" t="s">
        <v>218</v>
      </c>
      <c r="D6" s="22" t="s">
        <v>20</v>
      </c>
      <c r="E6" s="22" t="s">
        <v>219</v>
      </c>
      <c r="F6" s="22" t="s">
        <v>220</v>
      </c>
      <c r="G6" s="23" t="s">
        <v>221</v>
      </c>
      <c r="H6" s="23" t="s">
        <v>222</v>
      </c>
    </row>
    <row r="7" spans="1:9" x14ac:dyDescent="0.25">
      <c r="A7" s="58">
        <v>1</v>
      </c>
      <c r="B7" s="58"/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</row>
    <row r="8" spans="1:9" x14ac:dyDescent="0.25">
      <c r="A8" s="18"/>
      <c r="B8" s="25" t="s">
        <v>21</v>
      </c>
      <c r="C8" s="26">
        <v>2251124.87</v>
      </c>
      <c r="D8" s="26">
        <v>2616935.2999999998</v>
      </c>
      <c r="E8" s="26">
        <v>2616935.2999999998</v>
      </c>
      <c r="F8" s="26">
        <v>2307039.48</v>
      </c>
      <c r="G8" s="26">
        <v>102.48</v>
      </c>
      <c r="H8" s="26">
        <v>88.16</v>
      </c>
    </row>
    <row r="9" spans="1:9" x14ac:dyDescent="0.25">
      <c r="A9" s="27" t="s">
        <v>22</v>
      </c>
      <c r="B9" s="25" t="s">
        <v>23</v>
      </c>
      <c r="C9" s="26">
        <v>2251053.63</v>
      </c>
      <c r="D9" s="26">
        <v>2616885.2999999998</v>
      </c>
      <c r="E9" s="26">
        <v>2616885.2999999998</v>
      </c>
      <c r="F9" s="26">
        <v>2306992.56</v>
      </c>
      <c r="G9" s="26">
        <v>102.49</v>
      </c>
      <c r="H9" s="26">
        <v>88.16</v>
      </c>
    </row>
    <row r="10" spans="1:9" x14ac:dyDescent="0.25">
      <c r="A10" s="27" t="s">
        <v>24</v>
      </c>
      <c r="B10" s="25" t="s">
        <v>25</v>
      </c>
      <c r="C10" s="26">
        <v>1812868.77</v>
      </c>
      <c r="D10" s="26">
        <v>2250400</v>
      </c>
      <c r="E10" s="26">
        <v>2250400</v>
      </c>
      <c r="F10" s="26">
        <v>1941810.39</v>
      </c>
      <c r="G10" s="26">
        <v>107.11</v>
      </c>
      <c r="H10" s="26">
        <v>86.29</v>
      </c>
    </row>
    <row r="11" spans="1:9" x14ac:dyDescent="0.25">
      <c r="A11" s="28" t="s">
        <v>26</v>
      </c>
      <c r="B11" s="29" t="s">
        <v>27</v>
      </c>
      <c r="C11" s="30">
        <v>1812868.77</v>
      </c>
      <c r="D11" s="31"/>
      <c r="E11" s="31"/>
      <c r="F11" s="30">
        <v>1941810.39</v>
      </c>
      <c r="G11" s="30">
        <v>107.11</v>
      </c>
      <c r="H11" s="31"/>
    </row>
    <row r="12" spans="1:9" x14ac:dyDescent="0.25">
      <c r="A12" s="28" t="s">
        <v>28</v>
      </c>
      <c r="B12" s="29" t="s">
        <v>29</v>
      </c>
      <c r="C12" s="30">
        <v>1812488.77</v>
      </c>
      <c r="D12" s="31"/>
      <c r="E12" s="31"/>
      <c r="F12" s="30">
        <v>1941430.39</v>
      </c>
      <c r="G12" s="30">
        <v>107.11</v>
      </c>
      <c r="H12" s="31"/>
    </row>
    <row r="13" spans="1:9" ht="22.5" x14ac:dyDescent="0.25">
      <c r="A13" s="28" t="s">
        <v>223</v>
      </c>
      <c r="B13" s="29" t="s">
        <v>224</v>
      </c>
      <c r="C13" s="30">
        <v>380</v>
      </c>
      <c r="D13" s="31"/>
      <c r="E13" s="31"/>
      <c r="F13" s="30">
        <v>380</v>
      </c>
      <c r="G13" s="30">
        <v>100</v>
      </c>
      <c r="H13" s="31"/>
    </row>
    <row r="14" spans="1:9" x14ac:dyDescent="0.25">
      <c r="A14" s="27" t="s">
        <v>30</v>
      </c>
      <c r="B14" s="25" t="s">
        <v>31</v>
      </c>
      <c r="C14" s="26">
        <v>0</v>
      </c>
      <c r="D14" s="26">
        <v>100</v>
      </c>
      <c r="E14" s="26">
        <v>100</v>
      </c>
      <c r="F14" s="26">
        <v>0</v>
      </c>
      <c r="G14" s="26">
        <v>0</v>
      </c>
      <c r="H14" s="26">
        <v>0</v>
      </c>
    </row>
    <row r="15" spans="1:9" ht="22.5" x14ac:dyDescent="0.25">
      <c r="A15" s="27" t="s">
        <v>32</v>
      </c>
      <c r="B15" s="25" t="s">
        <v>33</v>
      </c>
      <c r="C15" s="26">
        <v>105745.74</v>
      </c>
      <c r="D15" s="26">
        <v>111533.3</v>
      </c>
      <c r="E15" s="26">
        <v>111533.3</v>
      </c>
      <c r="F15" s="26">
        <v>118993.72</v>
      </c>
      <c r="G15" s="26">
        <v>112.53</v>
      </c>
      <c r="H15" s="26">
        <v>106.69</v>
      </c>
    </row>
    <row r="16" spans="1:9" x14ac:dyDescent="0.25">
      <c r="A16" s="28" t="s">
        <v>34</v>
      </c>
      <c r="B16" s="29" t="s">
        <v>35</v>
      </c>
      <c r="C16" s="30">
        <v>105745.74</v>
      </c>
      <c r="D16" s="31"/>
      <c r="E16" s="31"/>
      <c r="F16" s="30">
        <v>118993.72</v>
      </c>
      <c r="G16" s="30">
        <v>112.53</v>
      </c>
      <c r="H16" s="31"/>
    </row>
    <row r="17" spans="1:8" x14ac:dyDescent="0.25">
      <c r="A17" s="28" t="s">
        <v>36</v>
      </c>
      <c r="B17" s="29" t="s">
        <v>37</v>
      </c>
      <c r="C17" s="30">
        <v>105745.74</v>
      </c>
      <c r="D17" s="31"/>
      <c r="E17" s="31"/>
      <c r="F17" s="30">
        <v>118993.72</v>
      </c>
      <c r="G17" s="30">
        <v>112.53</v>
      </c>
      <c r="H17" s="31"/>
    </row>
    <row r="18" spans="1:8" ht="22.5" x14ac:dyDescent="0.25">
      <c r="A18" s="27" t="s">
        <v>38</v>
      </c>
      <c r="B18" s="25" t="s">
        <v>39</v>
      </c>
      <c r="C18" s="26">
        <v>12912.18</v>
      </c>
      <c r="D18" s="26">
        <v>18650</v>
      </c>
      <c r="E18" s="26">
        <v>18650</v>
      </c>
      <c r="F18" s="26">
        <v>18752.400000000001</v>
      </c>
      <c r="G18" s="26">
        <v>145.22999999999999</v>
      </c>
      <c r="H18" s="26">
        <v>100.55</v>
      </c>
    </row>
    <row r="19" spans="1:8" x14ac:dyDescent="0.25">
      <c r="A19" s="28" t="s">
        <v>40</v>
      </c>
      <c r="B19" s="29" t="s">
        <v>41</v>
      </c>
      <c r="C19" s="30">
        <v>10098.18</v>
      </c>
      <c r="D19" s="31"/>
      <c r="E19" s="31"/>
      <c r="F19" s="30">
        <v>10356.4</v>
      </c>
      <c r="G19" s="30">
        <v>102.56</v>
      </c>
      <c r="H19" s="31"/>
    </row>
    <row r="20" spans="1:8" x14ac:dyDescent="0.25">
      <c r="A20" s="28" t="s">
        <v>42</v>
      </c>
      <c r="B20" s="29" t="s">
        <v>43</v>
      </c>
      <c r="C20" s="30">
        <v>10098.18</v>
      </c>
      <c r="D20" s="31"/>
      <c r="E20" s="31"/>
      <c r="F20" s="30">
        <v>10356.4</v>
      </c>
      <c r="G20" s="30">
        <v>102.56</v>
      </c>
      <c r="H20" s="31"/>
    </row>
    <row r="21" spans="1:8" ht="22.5" x14ac:dyDescent="0.25">
      <c r="A21" s="28" t="s">
        <v>44</v>
      </c>
      <c r="B21" s="29" t="s">
        <v>45</v>
      </c>
      <c r="C21" s="30">
        <v>2814</v>
      </c>
      <c r="D21" s="31"/>
      <c r="E21" s="31"/>
      <c r="F21" s="30">
        <v>8396</v>
      </c>
      <c r="G21" s="30">
        <v>298.37</v>
      </c>
      <c r="H21" s="31"/>
    </row>
    <row r="22" spans="1:8" x14ac:dyDescent="0.25">
      <c r="A22" s="28" t="s">
        <v>46</v>
      </c>
      <c r="B22" s="29" t="s">
        <v>47</v>
      </c>
      <c r="C22" s="30">
        <v>2814</v>
      </c>
      <c r="D22" s="31"/>
      <c r="E22" s="31"/>
      <c r="F22" s="30">
        <v>8396</v>
      </c>
      <c r="G22" s="30">
        <v>298.37</v>
      </c>
      <c r="H22" s="31"/>
    </row>
    <row r="23" spans="1:8" ht="22.5" x14ac:dyDescent="0.25">
      <c r="A23" s="27" t="s">
        <v>48</v>
      </c>
      <c r="B23" s="25" t="s">
        <v>49</v>
      </c>
      <c r="C23" s="26">
        <v>319526.94</v>
      </c>
      <c r="D23" s="26">
        <v>236202</v>
      </c>
      <c r="E23" s="26">
        <v>236202</v>
      </c>
      <c r="F23" s="26">
        <v>227436.05</v>
      </c>
      <c r="G23" s="26">
        <v>71.180000000000007</v>
      </c>
      <c r="H23" s="26">
        <v>96.29</v>
      </c>
    </row>
    <row r="24" spans="1:8" ht="22.5" x14ac:dyDescent="0.25">
      <c r="A24" s="28" t="s">
        <v>50</v>
      </c>
      <c r="B24" s="29" t="s">
        <v>51</v>
      </c>
      <c r="C24" s="30">
        <v>319526.94</v>
      </c>
      <c r="D24" s="31"/>
      <c r="E24" s="31"/>
      <c r="F24" s="30">
        <v>227436.05</v>
      </c>
      <c r="G24" s="30">
        <v>71.180000000000007</v>
      </c>
      <c r="H24" s="31"/>
    </row>
    <row r="25" spans="1:8" x14ac:dyDescent="0.25">
      <c r="A25" s="28" t="s">
        <v>52</v>
      </c>
      <c r="B25" s="29" t="s">
        <v>53</v>
      </c>
      <c r="C25" s="30">
        <v>317142.94</v>
      </c>
      <c r="D25" s="31"/>
      <c r="E25" s="31"/>
      <c r="F25" s="30">
        <v>225936.05</v>
      </c>
      <c r="G25" s="30">
        <v>71.239999999999995</v>
      </c>
      <c r="H25" s="31"/>
    </row>
    <row r="26" spans="1:8" ht="22.5" x14ac:dyDescent="0.25">
      <c r="A26" s="28" t="s">
        <v>225</v>
      </c>
      <c r="B26" s="29" t="s">
        <v>226</v>
      </c>
      <c r="C26" s="30">
        <v>2384</v>
      </c>
      <c r="D26" s="31"/>
      <c r="E26" s="31"/>
      <c r="F26" s="30">
        <v>1500</v>
      </c>
      <c r="G26" s="30">
        <v>62.92</v>
      </c>
      <c r="H26" s="31"/>
    </row>
    <row r="27" spans="1:8" x14ac:dyDescent="0.25">
      <c r="A27" s="27" t="s">
        <v>54</v>
      </c>
      <c r="B27" s="25" t="s">
        <v>55</v>
      </c>
      <c r="C27" s="26">
        <v>71.239999999999995</v>
      </c>
      <c r="D27" s="26">
        <v>50</v>
      </c>
      <c r="E27" s="26">
        <v>50</v>
      </c>
      <c r="F27" s="26">
        <v>46.92</v>
      </c>
      <c r="G27" s="26">
        <v>65.86</v>
      </c>
      <c r="H27" s="26">
        <v>93.84</v>
      </c>
    </row>
    <row r="28" spans="1:8" x14ac:dyDescent="0.25">
      <c r="A28" s="27" t="s">
        <v>56</v>
      </c>
      <c r="B28" s="25" t="s">
        <v>57</v>
      </c>
      <c r="C28" s="26">
        <v>71.239999999999995</v>
      </c>
      <c r="D28" s="26">
        <v>50</v>
      </c>
      <c r="E28" s="26">
        <v>50</v>
      </c>
      <c r="F28" s="26">
        <v>46.92</v>
      </c>
      <c r="G28" s="26">
        <v>65.86</v>
      </c>
      <c r="H28" s="26">
        <v>93.84</v>
      </c>
    </row>
    <row r="29" spans="1:8" x14ac:dyDescent="0.25">
      <c r="A29" s="28" t="s">
        <v>58</v>
      </c>
      <c r="B29" s="29" t="s">
        <v>59</v>
      </c>
      <c r="C29" s="30">
        <v>71.239999999999995</v>
      </c>
      <c r="D29" s="31"/>
      <c r="E29" s="31"/>
      <c r="F29" s="30">
        <v>46.92</v>
      </c>
      <c r="G29" s="30">
        <v>65.86</v>
      </c>
      <c r="H29" s="31"/>
    </row>
    <row r="30" spans="1:8" x14ac:dyDescent="0.25">
      <c r="A30" s="28" t="s">
        <v>60</v>
      </c>
      <c r="B30" s="29" t="s">
        <v>61</v>
      </c>
      <c r="C30" s="30">
        <v>71.239999999999995</v>
      </c>
      <c r="D30" s="31"/>
      <c r="E30" s="31"/>
      <c r="F30" s="30">
        <v>46.92</v>
      </c>
      <c r="G30" s="30">
        <v>65.86</v>
      </c>
      <c r="H30" s="31"/>
    </row>
    <row r="31" spans="1:8" ht="33.75" x14ac:dyDescent="0.25">
      <c r="A31" s="57" t="s">
        <v>2</v>
      </c>
      <c r="B31" s="57"/>
      <c r="C31" s="22" t="s">
        <v>218</v>
      </c>
      <c r="D31" s="22" t="s">
        <v>20</v>
      </c>
      <c r="E31" s="22" t="s">
        <v>219</v>
      </c>
      <c r="F31" s="22" t="s">
        <v>220</v>
      </c>
      <c r="G31" s="23" t="s">
        <v>221</v>
      </c>
      <c r="H31" s="23" t="s">
        <v>222</v>
      </c>
    </row>
    <row r="32" spans="1:8" x14ac:dyDescent="0.25">
      <c r="A32" s="58">
        <v>1</v>
      </c>
      <c r="B32" s="58"/>
      <c r="C32" s="24">
        <v>2</v>
      </c>
      <c r="D32" s="24">
        <v>3</v>
      </c>
      <c r="E32" s="24">
        <v>4</v>
      </c>
      <c r="F32" s="24">
        <v>5</v>
      </c>
      <c r="G32" s="24">
        <v>6</v>
      </c>
      <c r="H32" s="24">
        <v>7</v>
      </c>
    </row>
    <row r="33" spans="1:8" x14ac:dyDescent="0.25">
      <c r="A33" s="18"/>
      <c r="B33" s="25" t="s">
        <v>62</v>
      </c>
      <c r="C33" s="26">
        <v>2223956.42</v>
      </c>
      <c r="D33" s="26">
        <v>2616935.2999999998</v>
      </c>
      <c r="E33" s="26">
        <v>2616935.2999999998</v>
      </c>
      <c r="F33" s="26">
        <v>2454751.12</v>
      </c>
      <c r="G33" s="26">
        <v>110.38</v>
      </c>
      <c r="H33" s="26">
        <v>93.8</v>
      </c>
    </row>
    <row r="34" spans="1:8" x14ac:dyDescent="0.25">
      <c r="A34" s="27" t="s">
        <v>63</v>
      </c>
      <c r="B34" s="25" t="s">
        <v>64</v>
      </c>
      <c r="C34" s="26">
        <v>2215307.16</v>
      </c>
      <c r="D34" s="26">
        <v>2590285.4900000002</v>
      </c>
      <c r="E34" s="26">
        <v>2590285.4900000002</v>
      </c>
      <c r="F34" s="26">
        <v>2433953.6</v>
      </c>
      <c r="G34" s="26">
        <v>109.87</v>
      </c>
      <c r="H34" s="26">
        <v>93.96</v>
      </c>
    </row>
    <row r="35" spans="1:8" x14ac:dyDescent="0.25">
      <c r="A35" s="27" t="s">
        <v>65</v>
      </c>
      <c r="B35" s="25" t="s">
        <v>66</v>
      </c>
      <c r="C35" s="26">
        <v>1790496.05</v>
      </c>
      <c r="D35" s="26">
        <v>2225250</v>
      </c>
      <c r="E35" s="26">
        <v>2225250</v>
      </c>
      <c r="F35" s="26">
        <v>2096740.97</v>
      </c>
      <c r="G35" s="26">
        <v>117.1</v>
      </c>
      <c r="H35" s="26">
        <v>94.22</v>
      </c>
    </row>
    <row r="36" spans="1:8" x14ac:dyDescent="0.25">
      <c r="A36" s="28" t="s">
        <v>67</v>
      </c>
      <c r="B36" s="29" t="s">
        <v>68</v>
      </c>
      <c r="C36" s="30">
        <v>1469481.88</v>
      </c>
      <c r="D36" s="31"/>
      <c r="E36" s="31"/>
      <c r="F36" s="30">
        <v>1728968.81</v>
      </c>
      <c r="G36" s="30">
        <v>117.66</v>
      </c>
      <c r="H36" s="31"/>
    </row>
    <row r="37" spans="1:8" x14ac:dyDescent="0.25">
      <c r="A37" s="28" t="s">
        <v>69</v>
      </c>
      <c r="B37" s="29" t="s">
        <v>70</v>
      </c>
      <c r="C37" s="30">
        <v>1431472.53</v>
      </c>
      <c r="D37" s="31"/>
      <c r="E37" s="31"/>
      <c r="F37" s="30">
        <v>1678486.17</v>
      </c>
      <c r="G37" s="30">
        <v>117.26</v>
      </c>
      <c r="H37" s="31"/>
    </row>
    <row r="38" spans="1:8" x14ac:dyDescent="0.25">
      <c r="A38" s="28" t="s">
        <v>71</v>
      </c>
      <c r="B38" s="29" t="s">
        <v>72</v>
      </c>
      <c r="C38" s="30">
        <v>38009.35</v>
      </c>
      <c r="D38" s="31"/>
      <c r="E38" s="31"/>
      <c r="F38" s="30">
        <v>50482.64</v>
      </c>
      <c r="G38" s="30">
        <v>132.82</v>
      </c>
      <c r="H38" s="31"/>
    </row>
    <row r="39" spans="1:8" x14ac:dyDescent="0.25">
      <c r="A39" s="28" t="s">
        <v>73</v>
      </c>
      <c r="B39" s="29" t="s">
        <v>74</v>
      </c>
      <c r="C39" s="30">
        <v>79897.23</v>
      </c>
      <c r="D39" s="31"/>
      <c r="E39" s="31"/>
      <c r="F39" s="30">
        <v>82492.33</v>
      </c>
      <c r="G39" s="30">
        <v>103.25</v>
      </c>
      <c r="H39" s="31"/>
    </row>
    <row r="40" spans="1:8" x14ac:dyDescent="0.25">
      <c r="A40" s="28" t="s">
        <v>75</v>
      </c>
      <c r="B40" s="29" t="s">
        <v>74</v>
      </c>
      <c r="C40" s="30">
        <v>79897.23</v>
      </c>
      <c r="D40" s="31"/>
      <c r="E40" s="31"/>
      <c r="F40" s="30">
        <v>82492.33</v>
      </c>
      <c r="G40" s="30">
        <v>103.25</v>
      </c>
      <c r="H40" s="31"/>
    </row>
    <row r="41" spans="1:8" x14ac:dyDescent="0.25">
      <c r="A41" s="28" t="s">
        <v>76</v>
      </c>
      <c r="B41" s="29" t="s">
        <v>77</v>
      </c>
      <c r="C41" s="30">
        <v>241116.94</v>
      </c>
      <c r="D41" s="31"/>
      <c r="E41" s="31"/>
      <c r="F41" s="30">
        <v>285279.83</v>
      </c>
      <c r="G41" s="30">
        <v>118.32</v>
      </c>
      <c r="H41" s="31"/>
    </row>
    <row r="42" spans="1:8" x14ac:dyDescent="0.25">
      <c r="A42" s="28" t="s">
        <v>78</v>
      </c>
      <c r="B42" s="29" t="s">
        <v>79</v>
      </c>
      <c r="C42" s="30">
        <v>241067.57</v>
      </c>
      <c r="D42" s="31"/>
      <c r="E42" s="31"/>
      <c r="F42" s="30">
        <v>285279.83</v>
      </c>
      <c r="G42" s="30">
        <v>118.34</v>
      </c>
      <c r="H42" s="31"/>
    </row>
    <row r="43" spans="1:8" x14ac:dyDescent="0.25">
      <c r="A43" s="28" t="s">
        <v>80</v>
      </c>
      <c r="B43" s="29" t="s">
        <v>81</v>
      </c>
      <c r="C43" s="30">
        <v>49.37</v>
      </c>
      <c r="D43" s="31"/>
      <c r="E43" s="31"/>
      <c r="F43" s="30">
        <v>0</v>
      </c>
      <c r="G43" s="30">
        <v>0</v>
      </c>
      <c r="H43" s="31"/>
    </row>
    <row r="44" spans="1:8" x14ac:dyDescent="0.25">
      <c r="A44" s="27" t="s">
        <v>82</v>
      </c>
      <c r="B44" s="25" t="s">
        <v>83</v>
      </c>
      <c r="C44" s="26">
        <v>423191.67</v>
      </c>
      <c r="D44" s="26">
        <v>364934.49</v>
      </c>
      <c r="E44" s="26">
        <v>364934.49</v>
      </c>
      <c r="F44" s="26">
        <v>337212.26</v>
      </c>
      <c r="G44" s="26">
        <v>79.680000000000007</v>
      </c>
      <c r="H44" s="26">
        <v>92.4</v>
      </c>
    </row>
    <row r="45" spans="1:8" x14ac:dyDescent="0.25">
      <c r="A45" s="28" t="s">
        <v>84</v>
      </c>
      <c r="B45" s="29" t="s">
        <v>85</v>
      </c>
      <c r="C45" s="30">
        <v>50641.31</v>
      </c>
      <c r="D45" s="31"/>
      <c r="E45" s="31"/>
      <c r="F45" s="30">
        <v>57547.55</v>
      </c>
      <c r="G45" s="30">
        <v>113.64</v>
      </c>
      <c r="H45" s="31"/>
    </row>
    <row r="46" spans="1:8" x14ac:dyDescent="0.25">
      <c r="A46" s="28" t="s">
        <v>86</v>
      </c>
      <c r="B46" s="29" t="s">
        <v>87</v>
      </c>
      <c r="C46" s="30">
        <v>21519</v>
      </c>
      <c r="D46" s="31"/>
      <c r="E46" s="31"/>
      <c r="F46" s="30">
        <v>23465.75</v>
      </c>
      <c r="G46" s="30">
        <v>109.05</v>
      </c>
      <c r="H46" s="31"/>
    </row>
    <row r="47" spans="1:8" x14ac:dyDescent="0.25">
      <c r="A47" s="28" t="s">
        <v>88</v>
      </c>
      <c r="B47" s="29" t="s">
        <v>89</v>
      </c>
      <c r="C47" s="30">
        <v>26631.11</v>
      </c>
      <c r="D47" s="31"/>
      <c r="E47" s="31"/>
      <c r="F47" s="30">
        <v>33025.800000000003</v>
      </c>
      <c r="G47" s="30">
        <v>124.01</v>
      </c>
      <c r="H47" s="31"/>
    </row>
    <row r="48" spans="1:8" x14ac:dyDescent="0.25">
      <c r="A48" s="28" t="s">
        <v>90</v>
      </c>
      <c r="B48" s="29" t="s">
        <v>91</v>
      </c>
      <c r="C48" s="30">
        <v>2129.75</v>
      </c>
      <c r="D48" s="31"/>
      <c r="E48" s="31"/>
      <c r="F48" s="30">
        <v>972</v>
      </c>
      <c r="G48" s="30">
        <v>45.64</v>
      </c>
      <c r="H48" s="31"/>
    </row>
    <row r="49" spans="1:8" x14ac:dyDescent="0.25">
      <c r="A49" s="28" t="s">
        <v>92</v>
      </c>
      <c r="B49" s="29" t="s">
        <v>93</v>
      </c>
      <c r="C49" s="30">
        <v>361.45</v>
      </c>
      <c r="D49" s="31"/>
      <c r="E49" s="31"/>
      <c r="F49" s="30">
        <v>84</v>
      </c>
      <c r="G49" s="30">
        <v>23.24</v>
      </c>
      <c r="H49" s="31"/>
    </row>
    <row r="50" spans="1:8" x14ac:dyDescent="0.25">
      <c r="A50" s="28" t="s">
        <v>94</v>
      </c>
      <c r="B50" s="29" t="s">
        <v>95</v>
      </c>
      <c r="C50" s="30">
        <v>27264.13</v>
      </c>
      <c r="D50" s="31"/>
      <c r="E50" s="31"/>
      <c r="F50" s="30">
        <v>28557.72</v>
      </c>
      <c r="G50" s="30">
        <v>104.74</v>
      </c>
      <c r="H50" s="31"/>
    </row>
    <row r="51" spans="1:8" x14ac:dyDescent="0.25">
      <c r="A51" s="28" t="s">
        <v>96</v>
      </c>
      <c r="B51" s="29" t="s">
        <v>97</v>
      </c>
      <c r="C51" s="30">
        <v>7064.61</v>
      </c>
      <c r="D51" s="31"/>
      <c r="E51" s="31"/>
      <c r="F51" s="30">
        <v>8800.65</v>
      </c>
      <c r="G51" s="30">
        <v>124.57</v>
      </c>
      <c r="H51" s="31"/>
    </row>
    <row r="52" spans="1:8" x14ac:dyDescent="0.25">
      <c r="A52" s="28" t="s">
        <v>98</v>
      </c>
      <c r="B52" s="29" t="s">
        <v>99</v>
      </c>
      <c r="C52" s="30">
        <v>2128.31</v>
      </c>
      <c r="D52" s="31"/>
      <c r="E52" s="31"/>
      <c r="F52" s="30">
        <v>282.95999999999998</v>
      </c>
      <c r="G52" s="30">
        <v>13.3</v>
      </c>
      <c r="H52" s="31"/>
    </row>
    <row r="53" spans="1:8" x14ac:dyDescent="0.25">
      <c r="A53" s="28" t="s">
        <v>100</v>
      </c>
      <c r="B53" s="29" t="s">
        <v>101</v>
      </c>
      <c r="C53" s="30">
        <v>16404.96</v>
      </c>
      <c r="D53" s="31"/>
      <c r="E53" s="31"/>
      <c r="F53" s="30">
        <v>19178.84</v>
      </c>
      <c r="G53" s="30">
        <v>116.91</v>
      </c>
      <c r="H53" s="31"/>
    </row>
    <row r="54" spans="1:8" x14ac:dyDescent="0.25">
      <c r="A54" s="28" t="s">
        <v>102</v>
      </c>
      <c r="B54" s="29" t="s">
        <v>103</v>
      </c>
      <c r="C54" s="30">
        <v>1179.06</v>
      </c>
      <c r="D54" s="31"/>
      <c r="E54" s="31"/>
      <c r="F54" s="30">
        <v>295.27</v>
      </c>
      <c r="G54" s="30">
        <v>25.04</v>
      </c>
      <c r="H54" s="31"/>
    </row>
    <row r="55" spans="1:8" x14ac:dyDescent="0.25">
      <c r="A55" s="28" t="s">
        <v>104</v>
      </c>
      <c r="B55" s="29" t="s">
        <v>105</v>
      </c>
      <c r="C55" s="30">
        <v>207.39</v>
      </c>
      <c r="D55" s="31"/>
      <c r="E55" s="31"/>
      <c r="F55" s="30">
        <v>0</v>
      </c>
      <c r="G55" s="30">
        <v>0</v>
      </c>
      <c r="H55" s="31"/>
    </row>
    <row r="56" spans="1:8" x14ac:dyDescent="0.25">
      <c r="A56" s="28" t="s">
        <v>227</v>
      </c>
      <c r="B56" s="29" t="s">
        <v>228</v>
      </c>
      <c r="C56" s="30">
        <v>279.8</v>
      </c>
      <c r="D56" s="31"/>
      <c r="E56" s="31"/>
      <c r="F56" s="30">
        <v>0</v>
      </c>
      <c r="G56" s="30">
        <v>0</v>
      </c>
      <c r="H56" s="31"/>
    </row>
    <row r="57" spans="1:8" x14ac:dyDescent="0.25">
      <c r="A57" s="28" t="s">
        <v>106</v>
      </c>
      <c r="B57" s="29" t="s">
        <v>107</v>
      </c>
      <c r="C57" s="30">
        <v>305098.46999999997</v>
      </c>
      <c r="D57" s="31"/>
      <c r="E57" s="31"/>
      <c r="F57" s="30">
        <v>205053</v>
      </c>
      <c r="G57" s="30">
        <v>67.209999999999994</v>
      </c>
      <c r="H57" s="31"/>
    </row>
    <row r="58" spans="1:8" x14ac:dyDescent="0.25">
      <c r="A58" s="28" t="s">
        <v>108</v>
      </c>
      <c r="B58" s="29" t="s">
        <v>109</v>
      </c>
      <c r="C58" s="30">
        <v>2072.2800000000002</v>
      </c>
      <c r="D58" s="31"/>
      <c r="E58" s="31"/>
      <c r="F58" s="30">
        <v>2189.86</v>
      </c>
      <c r="G58" s="30">
        <v>105.67</v>
      </c>
      <c r="H58" s="31"/>
    </row>
    <row r="59" spans="1:8" x14ac:dyDescent="0.25">
      <c r="A59" s="28" t="s">
        <v>110</v>
      </c>
      <c r="B59" s="29" t="s">
        <v>111</v>
      </c>
      <c r="C59" s="30">
        <v>9313.73</v>
      </c>
      <c r="D59" s="31"/>
      <c r="E59" s="31"/>
      <c r="F59" s="30">
        <v>9347.5</v>
      </c>
      <c r="G59" s="30">
        <v>100.36</v>
      </c>
      <c r="H59" s="31"/>
    </row>
    <row r="60" spans="1:8" x14ac:dyDescent="0.25">
      <c r="A60" s="28" t="s">
        <v>112</v>
      </c>
      <c r="B60" s="29" t="s">
        <v>113</v>
      </c>
      <c r="C60" s="30">
        <v>4073.61</v>
      </c>
      <c r="D60" s="31"/>
      <c r="E60" s="31"/>
      <c r="F60" s="30">
        <v>3903.05</v>
      </c>
      <c r="G60" s="30">
        <v>95.81</v>
      </c>
      <c r="H60" s="31"/>
    </row>
    <row r="61" spans="1:8" x14ac:dyDescent="0.25">
      <c r="A61" s="28" t="s">
        <v>114</v>
      </c>
      <c r="B61" s="29" t="s">
        <v>115</v>
      </c>
      <c r="C61" s="30">
        <v>244318.76</v>
      </c>
      <c r="D61" s="31"/>
      <c r="E61" s="31"/>
      <c r="F61" s="30">
        <v>133374.24</v>
      </c>
      <c r="G61" s="30">
        <v>54.59</v>
      </c>
      <c r="H61" s="31"/>
    </row>
    <row r="62" spans="1:8" x14ac:dyDescent="0.25">
      <c r="A62" s="28" t="s">
        <v>116</v>
      </c>
      <c r="B62" s="29" t="s">
        <v>117</v>
      </c>
      <c r="C62" s="30">
        <v>3503.94</v>
      </c>
      <c r="D62" s="31"/>
      <c r="E62" s="31"/>
      <c r="F62" s="30">
        <v>2400</v>
      </c>
      <c r="G62" s="30">
        <v>68.489999999999995</v>
      </c>
      <c r="H62" s="31"/>
    </row>
    <row r="63" spans="1:8" x14ac:dyDescent="0.25">
      <c r="A63" s="28" t="s">
        <v>118</v>
      </c>
      <c r="B63" s="29" t="s">
        <v>119</v>
      </c>
      <c r="C63" s="30">
        <v>30759.57</v>
      </c>
      <c r="D63" s="31"/>
      <c r="E63" s="31"/>
      <c r="F63" s="30">
        <v>31189.86</v>
      </c>
      <c r="G63" s="30">
        <v>101.4</v>
      </c>
      <c r="H63" s="31"/>
    </row>
    <row r="64" spans="1:8" x14ac:dyDescent="0.25">
      <c r="A64" s="28" t="s">
        <v>120</v>
      </c>
      <c r="B64" s="29" t="s">
        <v>121</v>
      </c>
      <c r="C64" s="30">
        <v>3745.17</v>
      </c>
      <c r="D64" s="31"/>
      <c r="E64" s="31"/>
      <c r="F64" s="30">
        <v>4460.92</v>
      </c>
      <c r="G64" s="30">
        <v>119.11</v>
      </c>
      <c r="H64" s="31"/>
    </row>
    <row r="65" spans="1:8" x14ac:dyDescent="0.25">
      <c r="A65" s="28" t="s">
        <v>122</v>
      </c>
      <c r="B65" s="29" t="s">
        <v>123</v>
      </c>
      <c r="C65" s="30">
        <v>7311.41</v>
      </c>
      <c r="D65" s="31"/>
      <c r="E65" s="31"/>
      <c r="F65" s="30">
        <v>18187.57</v>
      </c>
      <c r="G65" s="30">
        <v>248.76</v>
      </c>
      <c r="H65" s="31"/>
    </row>
    <row r="66" spans="1:8" x14ac:dyDescent="0.25">
      <c r="A66" s="28" t="s">
        <v>124</v>
      </c>
      <c r="B66" s="29" t="s">
        <v>125</v>
      </c>
      <c r="C66" s="30">
        <v>26191.82</v>
      </c>
      <c r="D66" s="31"/>
      <c r="E66" s="31"/>
      <c r="F66" s="30">
        <v>33295.14</v>
      </c>
      <c r="G66" s="30">
        <v>127.12</v>
      </c>
      <c r="H66" s="31"/>
    </row>
    <row r="67" spans="1:8" x14ac:dyDescent="0.25">
      <c r="A67" s="28" t="s">
        <v>126</v>
      </c>
      <c r="B67" s="29" t="s">
        <v>125</v>
      </c>
      <c r="C67" s="30">
        <v>26191.82</v>
      </c>
      <c r="D67" s="31"/>
      <c r="E67" s="31"/>
      <c r="F67" s="30">
        <v>33295.14</v>
      </c>
      <c r="G67" s="30">
        <v>127.12</v>
      </c>
      <c r="H67" s="31"/>
    </row>
    <row r="68" spans="1:8" x14ac:dyDescent="0.25">
      <c r="A68" s="28" t="s">
        <v>127</v>
      </c>
      <c r="B68" s="29" t="s">
        <v>128</v>
      </c>
      <c r="C68" s="30">
        <v>13995.94</v>
      </c>
      <c r="D68" s="31"/>
      <c r="E68" s="31"/>
      <c r="F68" s="30">
        <v>12758.85</v>
      </c>
      <c r="G68" s="30">
        <v>91.16</v>
      </c>
      <c r="H68" s="31"/>
    </row>
    <row r="69" spans="1:8" x14ac:dyDescent="0.25">
      <c r="A69" s="28" t="s">
        <v>129</v>
      </c>
      <c r="B69" s="29" t="s">
        <v>130</v>
      </c>
      <c r="C69" s="30">
        <v>1385.91</v>
      </c>
      <c r="D69" s="31"/>
      <c r="E69" s="31"/>
      <c r="F69" s="30">
        <v>1454.66</v>
      </c>
      <c r="G69" s="30">
        <v>104.96</v>
      </c>
      <c r="H69" s="31"/>
    </row>
    <row r="70" spans="1:8" x14ac:dyDescent="0.25">
      <c r="A70" s="28" t="s">
        <v>131</v>
      </c>
      <c r="B70" s="29" t="s">
        <v>132</v>
      </c>
      <c r="C70" s="30">
        <v>847.91</v>
      </c>
      <c r="D70" s="31"/>
      <c r="E70" s="31"/>
      <c r="F70" s="30">
        <v>812.91</v>
      </c>
      <c r="G70" s="30">
        <v>95.87</v>
      </c>
      <c r="H70" s="31"/>
    </row>
    <row r="71" spans="1:8" x14ac:dyDescent="0.25">
      <c r="A71" s="28" t="s">
        <v>133</v>
      </c>
      <c r="B71" s="29" t="s">
        <v>134</v>
      </c>
      <c r="C71" s="30">
        <v>2242.88</v>
      </c>
      <c r="D71" s="31"/>
      <c r="E71" s="31"/>
      <c r="F71" s="30">
        <v>2909.94</v>
      </c>
      <c r="G71" s="30">
        <v>129.74</v>
      </c>
      <c r="H71" s="31"/>
    </row>
    <row r="72" spans="1:8" x14ac:dyDescent="0.25">
      <c r="A72" s="28" t="s">
        <v>135</v>
      </c>
      <c r="B72" s="29" t="s">
        <v>136</v>
      </c>
      <c r="C72" s="30">
        <v>1119.83</v>
      </c>
      <c r="D72" s="31"/>
      <c r="E72" s="31"/>
      <c r="F72" s="30">
        <v>0</v>
      </c>
      <c r="G72" s="30">
        <v>0</v>
      </c>
      <c r="H72" s="31"/>
    </row>
    <row r="73" spans="1:8" x14ac:dyDescent="0.25">
      <c r="A73" s="28" t="s">
        <v>137</v>
      </c>
      <c r="B73" s="29" t="s">
        <v>128</v>
      </c>
      <c r="C73" s="30">
        <v>8399.41</v>
      </c>
      <c r="D73" s="31"/>
      <c r="E73" s="31"/>
      <c r="F73" s="30">
        <v>7581.34</v>
      </c>
      <c r="G73" s="30">
        <v>90.26</v>
      </c>
      <c r="H73" s="31"/>
    </row>
    <row r="74" spans="1:8" x14ac:dyDescent="0.25">
      <c r="A74" s="27" t="s">
        <v>138</v>
      </c>
      <c r="B74" s="25" t="s">
        <v>139</v>
      </c>
      <c r="C74" s="26">
        <v>1619.44</v>
      </c>
      <c r="D74" s="26">
        <v>101</v>
      </c>
      <c r="E74" s="26">
        <v>101</v>
      </c>
      <c r="F74" s="26">
        <v>0.37</v>
      </c>
      <c r="G74" s="26">
        <v>0.02</v>
      </c>
      <c r="H74" s="26">
        <v>0.37</v>
      </c>
    </row>
    <row r="75" spans="1:8" x14ac:dyDescent="0.25">
      <c r="A75" s="28" t="s">
        <v>140</v>
      </c>
      <c r="B75" s="29" t="s">
        <v>141</v>
      </c>
      <c r="C75" s="30">
        <v>1619.44</v>
      </c>
      <c r="D75" s="31"/>
      <c r="E75" s="31"/>
      <c r="F75" s="30">
        <v>0.37</v>
      </c>
      <c r="G75" s="30">
        <v>0.02</v>
      </c>
      <c r="H75" s="31"/>
    </row>
    <row r="76" spans="1:8" x14ac:dyDescent="0.25">
      <c r="A76" s="28" t="s">
        <v>142</v>
      </c>
      <c r="B76" s="29" t="s">
        <v>143</v>
      </c>
      <c r="C76" s="30">
        <v>1619.44</v>
      </c>
      <c r="D76" s="31"/>
      <c r="E76" s="31"/>
      <c r="F76" s="30">
        <v>0.37</v>
      </c>
      <c r="G76" s="30">
        <v>0.02</v>
      </c>
      <c r="H76" s="31"/>
    </row>
    <row r="77" spans="1:8" x14ac:dyDescent="0.25">
      <c r="A77" s="27" t="s">
        <v>144</v>
      </c>
      <c r="B77" s="25" t="s">
        <v>145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</row>
    <row r="78" spans="1:8" x14ac:dyDescent="0.25">
      <c r="A78" s="27" t="s">
        <v>146</v>
      </c>
      <c r="B78" s="25" t="s">
        <v>147</v>
      </c>
      <c r="C78" s="26">
        <v>8649.26</v>
      </c>
      <c r="D78" s="26">
        <v>26649.81</v>
      </c>
      <c r="E78" s="26">
        <v>26649.81</v>
      </c>
      <c r="F78" s="26">
        <v>20797.52</v>
      </c>
      <c r="G78" s="26">
        <v>240.45</v>
      </c>
      <c r="H78" s="26">
        <v>78.040000000000006</v>
      </c>
    </row>
    <row r="79" spans="1:8" x14ac:dyDescent="0.25">
      <c r="A79" s="27" t="s">
        <v>148</v>
      </c>
      <c r="B79" s="25" t="s">
        <v>149</v>
      </c>
      <c r="C79" s="26">
        <v>0</v>
      </c>
      <c r="D79" s="26">
        <v>6400</v>
      </c>
      <c r="E79" s="26">
        <v>6400</v>
      </c>
      <c r="F79" s="26">
        <v>4875.8100000000004</v>
      </c>
      <c r="G79" s="26">
        <v>0</v>
      </c>
      <c r="H79" s="26">
        <v>76.180000000000007</v>
      </c>
    </row>
    <row r="80" spans="1:8" x14ac:dyDescent="0.25">
      <c r="A80" s="28" t="s">
        <v>150</v>
      </c>
      <c r="B80" s="29" t="s">
        <v>151</v>
      </c>
      <c r="C80" s="30">
        <v>0</v>
      </c>
      <c r="D80" s="31"/>
      <c r="E80" s="31"/>
      <c r="F80" s="30">
        <v>4875.8100000000004</v>
      </c>
      <c r="G80" s="30">
        <v>0</v>
      </c>
      <c r="H80" s="31"/>
    </row>
    <row r="81" spans="1:8" x14ac:dyDescent="0.25">
      <c r="A81" s="28" t="s">
        <v>152</v>
      </c>
      <c r="B81" s="29" t="s">
        <v>153</v>
      </c>
      <c r="C81" s="30">
        <v>0</v>
      </c>
      <c r="D81" s="31"/>
      <c r="E81" s="31"/>
      <c r="F81" s="30">
        <v>4875.8100000000004</v>
      </c>
      <c r="G81" s="30">
        <v>0</v>
      </c>
      <c r="H81" s="31"/>
    </row>
    <row r="82" spans="1:8" x14ac:dyDescent="0.25">
      <c r="A82" s="27" t="s">
        <v>154</v>
      </c>
      <c r="B82" s="25" t="s">
        <v>155</v>
      </c>
      <c r="C82" s="26">
        <v>8649.26</v>
      </c>
      <c r="D82" s="26">
        <v>20249.810000000001</v>
      </c>
      <c r="E82" s="26">
        <v>20249.810000000001</v>
      </c>
      <c r="F82" s="26">
        <v>15921.71</v>
      </c>
      <c r="G82" s="26">
        <v>184.08</v>
      </c>
      <c r="H82" s="26">
        <v>78.63</v>
      </c>
    </row>
    <row r="83" spans="1:8" x14ac:dyDescent="0.25">
      <c r="A83" s="28" t="s">
        <v>156</v>
      </c>
      <c r="B83" s="29" t="s">
        <v>157</v>
      </c>
      <c r="C83" s="30">
        <v>6064.87</v>
      </c>
      <c r="D83" s="31"/>
      <c r="E83" s="31"/>
      <c r="F83" s="30">
        <v>15492.31</v>
      </c>
      <c r="G83" s="30">
        <v>255.44</v>
      </c>
      <c r="H83" s="31"/>
    </row>
    <row r="84" spans="1:8" x14ac:dyDescent="0.25">
      <c r="A84" s="28" t="s">
        <v>158</v>
      </c>
      <c r="B84" s="29" t="s">
        <v>159</v>
      </c>
      <c r="C84" s="30">
        <v>4581.0200000000004</v>
      </c>
      <c r="D84" s="31"/>
      <c r="E84" s="31"/>
      <c r="F84" s="30">
        <v>1162.56</v>
      </c>
      <c r="G84" s="30">
        <v>25.38</v>
      </c>
      <c r="H84" s="31"/>
    </row>
    <row r="85" spans="1:8" x14ac:dyDescent="0.25">
      <c r="A85" s="28" t="s">
        <v>160</v>
      </c>
      <c r="B85" s="29" t="s">
        <v>161</v>
      </c>
      <c r="C85" s="30">
        <v>775</v>
      </c>
      <c r="D85" s="31"/>
      <c r="E85" s="31"/>
      <c r="F85" s="30">
        <v>152</v>
      </c>
      <c r="G85" s="30">
        <v>19.61</v>
      </c>
      <c r="H85" s="31"/>
    </row>
    <row r="86" spans="1:8" x14ac:dyDescent="0.25">
      <c r="A86" s="28" t="s">
        <v>162</v>
      </c>
      <c r="B86" s="29" t="s">
        <v>163</v>
      </c>
      <c r="C86" s="30">
        <v>613.5</v>
      </c>
      <c r="D86" s="31"/>
      <c r="E86" s="31"/>
      <c r="F86" s="30">
        <v>8234</v>
      </c>
      <c r="G86" s="30">
        <v>1342.14</v>
      </c>
      <c r="H86" s="31"/>
    </row>
    <row r="87" spans="1:8" x14ac:dyDescent="0.25">
      <c r="A87" s="28" t="s">
        <v>164</v>
      </c>
      <c r="B87" s="29" t="s">
        <v>165</v>
      </c>
      <c r="C87" s="30">
        <v>95.35</v>
      </c>
      <c r="D87" s="31"/>
      <c r="E87" s="31"/>
      <c r="F87" s="30">
        <v>5943.75</v>
      </c>
      <c r="G87" s="30">
        <v>6233.61</v>
      </c>
      <c r="H87" s="31"/>
    </row>
    <row r="88" spans="1:8" x14ac:dyDescent="0.25">
      <c r="A88" s="28" t="s">
        <v>229</v>
      </c>
      <c r="B88" s="29" t="s">
        <v>230</v>
      </c>
      <c r="C88" s="30">
        <v>584.39</v>
      </c>
      <c r="D88" s="31"/>
      <c r="E88" s="31"/>
      <c r="F88" s="30">
        <v>429.4</v>
      </c>
      <c r="G88" s="30">
        <v>73.48</v>
      </c>
      <c r="H88" s="31"/>
    </row>
    <row r="89" spans="1:8" x14ac:dyDescent="0.25">
      <c r="A89" s="28" t="s">
        <v>231</v>
      </c>
      <c r="B89" s="29" t="s">
        <v>232</v>
      </c>
      <c r="C89" s="30">
        <v>584.39</v>
      </c>
      <c r="D89" s="31"/>
      <c r="E89" s="31"/>
      <c r="F89" s="30">
        <v>429.4</v>
      </c>
      <c r="G89" s="30">
        <v>73.48</v>
      </c>
      <c r="H89" s="31"/>
    </row>
    <row r="90" spans="1:8" x14ac:dyDescent="0.25">
      <c r="A90" s="28" t="s">
        <v>233</v>
      </c>
      <c r="B90" s="29" t="s">
        <v>234</v>
      </c>
      <c r="C90" s="30">
        <v>2000</v>
      </c>
      <c r="D90" s="31"/>
      <c r="E90" s="31"/>
      <c r="F90" s="30">
        <v>0</v>
      </c>
      <c r="G90" s="30">
        <v>0</v>
      </c>
      <c r="H90" s="31"/>
    </row>
    <row r="91" spans="1:8" x14ac:dyDescent="0.25">
      <c r="A91" s="28" t="s">
        <v>235</v>
      </c>
      <c r="B91" s="29" t="s">
        <v>236</v>
      </c>
      <c r="C91" s="30">
        <v>2000</v>
      </c>
      <c r="D91" s="31"/>
      <c r="E91" s="31"/>
      <c r="F91" s="30">
        <v>0</v>
      </c>
      <c r="G91" s="30">
        <v>0</v>
      </c>
      <c r="H91" s="31"/>
    </row>
  </sheetData>
  <mergeCells count="6">
    <mergeCell ref="A2:I2"/>
    <mergeCell ref="A4:I4"/>
    <mergeCell ref="A31:B31"/>
    <mergeCell ref="A32:B32"/>
    <mergeCell ref="A6:B6"/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14A0-9099-4436-87AB-A3CD26C37EA8}">
  <dimension ref="A1:H40"/>
  <sheetViews>
    <sheetView topLeftCell="A14" workbookViewId="0">
      <selection activeCell="L12" sqref="L12"/>
    </sheetView>
  </sheetViews>
  <sheetFormatPr defaultRowHeight="15" x14ac:dyDescent="0.25"/>
  <cols>
    <col min="1" max="1" width="5.7109375" customWidth="1"/>
    <col min="2" max="2" width="56.42578125" customWidth="1"/>
    <col min="3" max="4" width="16.140625" customWidth="1"/>
    <col min="5" max="5" width="16.28515625" customWidth="1"/>
    <col min="6" max="6" width="16.140625" customWidth="1"/>
    <col min="7" max="8" width="7.28515625" customWidth="1"/>
  </cols>
  <sheetData>
    <row r="1" spans="1:8" x14ac:dyDescent="0.25">
      <c r="A1" s="59" t="s">
        <v>166</v>
      </c>
      <c r="B1" s="59"/>
      <c r="C1" s="59"/>
      <c r="D1" s="59"/>
      <c r="E1" s="59"/>
      <c r="F1" s="59"/>
      <c r="G1" s="59"/>
      <c r="H1" s="59"/>
    </row>
    <row r="3" spans="1:8" x14ac:dyDescent="0.25">
      <c r="A3" s="60" t="s">
        <v>167</v>
      </c>
      <c r="B3" s="60"/>
      <c r="C3" s="60"/>
      <c r="D3" s="60"/>
      <c r="E3" s="60"/>
      <c r="F3" s="60"/>
      <c r="G3" s="60"/>
      <c r="H3" s="60"/>
    </row>
    <row r="5" spans="1:8" ht="33.75" x14ac:dyDescent="0.25">
      <c r="A5" s="57" t="s">
        <v>2</v>
      </c>
      <c r="B5" s="57"/>
      <c r="C5" s="22" t="s">
        <v>237</v>
      </c>
      <c r="D5" s="22" t="s">
        <v>20</v>
      </c>
      <c r="E5" s="22" t="s">
        <v>211</v>
      </c>
      <c r="F5" s="22" t="s">
        <v>238</v>
      </c>
      <c r="G5" s="22" t="s">
        <v>239</v>
      </c>
      <c r="H5" s="22" t="s">
        <v>222</v>
      </c>
    </row>
    <row r="6" spans="1:8" x14ac:dyDescent="0.25">
      <c r="A6" s="58">
        <v>1</v>
      </c>
      <c r="B6" s="58"/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</row>
    <row r="7" spans="1:8" x14ac:dyDescent="0.25">
      <c r="A7" s="18"/>
      <c r="B7" s="25" t="s">
        <v>21</v>
      </c>
      <c r="C7" s="26">
        <v>2251124.87</v>
      </c>
      <c r="D7" s="26">
        <v>2616935.2999999998</v>
      </c>
      <c r="E7" s="26">
        <v>2616935.2999999998</v>
      </c>
      <c r="F7" s="26">
        <v>2307039.48</v>
      </c>
      <c r="G7" s="26">
        <v>102.48</v>
      </c>
      <c r="H7" s="26">
        <v>88.16</v>
      </c>
    </row>
    <row r="8" spans="1:8" x14ac:dyDescent="0.25">
      <c r="A8" s="32" t="s">
        <v>168</v>
      </c>
      <c r="B8" s="33" t="s">
        <v>169</v>
      </c>
      <c r="C8" s="34">
        <v>273713.28999999998</v>
      </c>
      <c r="D8" s="34">
        <v>35876.639999999999</v>
      </c>
      <c r="E8" s="34">
        <v>35876.639999999999</v>
      </c>
      <c r="F8" s="34">
        <v>114537.37</v>
      </c>
      <c r="G8" s="34">
        <v>41.85</v>
      </c>
      <c r="H8" s="34">
        <v>319.25</v>
      </c>
    </row>
    <row r="9" spans="1:8" x14ac:dyDescent="0.25">
      <c r="A9" s="28" t="s">
        <v>170</v>
      </c>
      <c r="B9" s="29" t="s">
        <v>171</v>
      </c>
      <c r="C9" s="30">
        <v>273713.28999999998</v>
      </c>
      <c r="D9" s="30">
        <v>35876.639999999999</v>
      </c>
      <c r="E9" s="30">
        <v>35876.639999999999</v>
      </c>
      <c r="F9" s="30">
        <v>114537.37</v>
      </c>
      <c r="G9" s="26">
        <v>41.85</v>
      </c>
      <c r="H9" s="30">
        <v>319.25</v>
      </c>
    </row>
    <row r="10" spans="1:8" x14ac:dyDescent="0.25">
      <c r="A10" s="32" t="s">
        <v>63</v>
      </c>
      <c r="B10" s="33" t="s">
        <v>172</v>
      </c>
      <c r="C10" s="34">
        <v>10894.97</v>
      </c>
      <c r="D10" s="34">
        <v>11201</v>
      </c>
      <c r="E10" s="34">
        <v>11201</v>
      </c>
      <c r="F10" s="34">
        <v>14099.59</v>
      </c>
      <c r="G10" s="34">
        <v>129.41</v>
      </c>
      <c r="H10" s="34">
        <v>125.88</v>
      </c>
    </row>
    <row r="11" spans="1:8" x14ac:dyDescent="0.25">
      <c r="A11" s="28" t="s">
        <v>82</v>
      </c>
      <c r="B11" s="29" t="s">
        <v>173</v>
      </c>
      <c r="C11" s="30">
        <v>10894.97</v>
      </c>
      <c r="D11" s="30">
        <v>11201</v>
      </c>
      <c r="E11" s="30">
        <v>11201</v>
      </c>
      <c r="F11" s="30">
        <v>14099.59</v>
      </c>
      <c r="G11" s="26">
        <v>129.41</v>
      </c>
      <c r="H11" s="30">
        <v>125.88</v>
      </c>
    </row>
    <row r="12" spans="1:8" x14ac:dyDescent="0.25">
      <c r="A12" s="32" t="s">
        <v>146</v>
      </c>
      <c r="B12" s="33" t="s">
        <v>174</v>
      </c>
      <c r="C12" s="34">
        <v>148520.57</v>
      </c>
      <c r="D12" s="34">
        <v>307557.65999999997</v>
      </c>
      <c r="E12" s="34">
        <v>307557.65999999997</v>
      </c>
      <c r="F12" s="34">
        <v>227866.25</v>
      </c>
      <c r="G12" s="34">
        <v>153.41999999999999</v>
      </c>
      <c r="H12" s="34">
        <v>74.09</v>
      </c>
    </row>
    <row r="13" spans="1:8" x14ac:dyDescent="0.25">
      <c r="A13" s="28" t="s">
        <v>175</v>
      </c>
      <c r="B13" s="29" t="s">
        <v>176</v>
      </c>
      <c r="C13" s="30">
        <v>43571.62</v>
      </c>
      <c r="D13" s="30">
        <v>197825.36</v>
      </c>
      <c r="E13" s="30">
        <v>197825.36</v>
      </c>
      <c r="F13" s="30">
        <v>112615.72</v>
      </c>
      <c r="G13" s="26">
        <v>258.45999999999998</v>
      </c>
      <c r="H13" s="30">
        <v>56.93</v>
      </c>
    </row>
    <row r="14" spans="1:8" x14ac:dyDescent="0.25">
      <c r="A14" s="28" t="s">
        <v>177</v>
      </c>
      <c r="B14" s="29" t="s">
        <v>178</v>
      </c>
      <c r="C14" s="30">
        <v>104948.95</v>
      </c>
      <c r="D14" s="30">
        <v>109732.3</v>
      </c>
      <c r="E14" s="30">
        <v>109732.3</v>
      </c>
      <c r="F14" s="30">
        <v>115250.53</v>
      </c>
      <c r="G14" s="26">
        <v>109.82</v>
      </c>
      <c r="H14" s="30">
        <v>105.03</v>
      </c>
    </row>
    <row r="15" spans="1:8" x14ac:dyDescent="0.25">
      <c r="A15" s="32" t="s">
        <v>179</v>
      </c>
      <c r="B15" s="33" t="s">
        <v>180</v>
      </c>
      <c r="C15" s="34">
        <v>1815110.8</v>
      </c>
      <c r="D15" s="34">
        <v>2252900</v>
      </c>
      <c r="E15" s="34">
        <v>2252900</v>
      </c>
      <c r="F15" s="34">
        <v>1942093.35</v>
      </c>
      <c r="G15" s="34">
        <v>107</v>
      </c>
      <c r="H15" s="34">
        <v>86.2</v>
      </c>
    </row>
    <row r="16" spans="1:8" x14ac:dyDescent="0.25">
      <c r="A16" s="28" t="s">
        <v>181</v>
      </c>
      <c r="B16" s="29" t="s">
        <v>182</v>
      </c>
      <c r="C16" s="30">
        <v>2242.0300000000002</v>
      </c>
      <c r="D16" s="30">
        <v>2500</v>
      </c>
      <c r="E16" s="30">
        <v>2500</v>
      </c>
      <c r="F16" s="30">
        <v>282.95999999999998</v>
      </c>
      <c r="G16" s="26">
        <v>12.62</v>
      </c>
      <c r="H16" s="30">
        <v>11.32</v>
      </c>
    </row>
    <row r="17" spans="1:8" x14ac:dyDescent="0.25">
      <c r="A17" s="28" t="s">
        <v>183</v>
      </c>
      <c r="B17" s="29" t="s">
        <v>184</v>
      </c>
      <c r="C17" s="30">
        <v>1812868.77</v>
      </c>
      <c r="D17" s="30">
        <v>2250400</v>
      </c>
      <c r="E17" s="30">
        <v>2250400</v>
      </c>
      <c r="F17" s="30">
        <v>1941810.39</v>
      </c>
      <c r="G17" s="26">
        <v>107.11</v>
      </c>
      <c r="H17" s="30">
        <v>86.29</v>
      </c>
    </row>
    <row r="18" spans="1:8" x14ac:dyDescent="0.25">
      <c r="A18" s="32" t="s">
        <v>22</v>
      </c>
      <c r="B18" s="33" t="s">
        <v>185</v>
      </c>
      <c r="C18" s="34">
        <v>2814</v>
      </c>
      <c r="D18" s="34">
        <v>9350</v>
      </c>
      <c r="E18" s="34">
        <v>9350</v>
      </c>
      <c r="F18" s="34">
        <v>8396</v>
      </c>
      <c r="G18" s="34">
        <v>298.37</v>
      </c>
      <c r="H18" s="34">
        <v>89.8</v>
      </c>
    </row>
    <row r="19" spans="1:8" x14ac:dyDescent="0.25">
      <c r="A19" s="28" t="s">
        <v>186</v>
      </c>
      <c r="B19" s="29" t="s">
        <v>185</v>
      </c>
      <c r="C19" s="30">
        <v>2814</v>
      </c>
      <c r="D19" s="30">
        <v>9350</v>
      </c>
      <c r="E19" s="30">
        <v>9350</v>
      </c>
      <c r="F19" s="30">
        <v>8396</v>
      </c>
      <c r="G19" s="26">
        <v>298.37</v>
      </c>
      <c r="H19" s="30">
        <v>89.8</v>
      </c>
    </row>
    <row r="20" spans="1:8" ht="22.5" x14ac:dyDescent="0.25">
      <c r="A20" s="32" t="s">
        <v>54</v>
      </c>
      <c r="B20" s="33" t="s">
        <v>187</v>
      </c>
      <c r="C20" s="34">
        <v>71.239999999999995</v>
      </c>
      <c r="D20" s="34">
        <v>50</v>
      </c>
      <c r="E20" s="34">
        <v>50</v>
      </c>
      <c r="F20" s="34">
        <v>46.92</v>
      </c>
      <c r="G20" s="34">
        <v>65.86</v>
      </c>
      <c r="H20" s="34">
        <v>93.84</v>
      </c>
    </row>
    <row r="21" spans="1:8" x14ac:dyDescent="0.25">
      <c r="A21" s="28" t="s">
        <v>56</v>
      </c>
      <c r="B21" s="29" t="s">
        <v>188</v>
      </c>
      <c r="C21" s="30">
        <v>71.239999999999995</v>
      </c>
      <c r="D21" s="30">
        <v>50</v>
      </c>
      <c r="E21" s="30">
        <v>50</v>
      </c>
      <c r="F21" s="30">
        <v>46.92</v>
      </c>
      <c r="G21" s="26">
        <v>65.86</v>
      </c>
      <c r="H21" s="30">
        <v>93.84</v>
      </c>
    </row>
    <row r="22" spans="1:8" x14ac:dyDescent="0.25">
      <c r="A22" s="60" t="s">
        <v>167</v>
      </c>
      <c r="B22" s="60"/>
      <c r="C22" s="60"/>
      <c r="D22" s="60"/>
      <c r="E22" s="60"/>
      <c r="F22" s="60"/>
      <c r="G22" s="60"/>
      <c r="H22" s="60"/>
    </row>
    <row r="24" spans="1:8" ht="33.75" x14ac:dyDescent="0.25">
      <c r="A24" s="57" t="s">
        <v>2</v>
      </c>
      <c r="B24" s="57"/>
      <c r="C24" s="22" t="s">
        <v>237</v>
      </c>
      <c r="D24" s="22" t="s">
        <v>20</v>
      </c>
      <c r="E24" s="22" t="s">
        <v>211</v>
      </c>
      <c r="F24" s="22" t="s">
        <v>238</v>
      </c>
      <c r="G24" s="22" t="s">
        <v>239</v>
      </c>
      <c r="H24" s="22" t="s">
        <v>222</v>
      </c>
    </row>
    <row r="25" spans="1:8" x14ac:dyDescent="0.25">
      <c r="A25" s="58">
        <v>1</v>
      </c>
      <c r="B25" s="58"/>
      <c r="C25" s="24">
        <v>2</v>
      </c>
      <c r="D25" s="24">
        <v>3</v>
      </c>
      <c r="E25" s="24">
        <v>4</v>
      </c>
      <c r="F25" s="24">
        <v>5</v>
      </c>
      <c r="G25" s="24">
        <v>6</v>
      </c>
      <c r="H25" s="24">
        <v>7</v>
      </c>
    </row>
    <row r="26" spans="1:8" x14ac:dyDescent="0.25">
      <c r="A26" s="18"/>
      <c r="B26" s="25" t="s">
        <v>62</v>
      </c>
      <c r="C26" s="26">
        <v>2223956.42</v>
      </c>
      <c r="D26" s="26">
        <v>2616935.2999999998</v>
      </c>
      <c r="E26" s="26">
        <v>2616935.2999999998</v>
      </c>
      <c r="F26" s="26">
        <v>2454751.12</v>
      </c>
      <c r="G26" s="26">
        <v>110.38</v>
      </c>
      <c r="H26" s="26">
        <v>93.8</v>
      </c>
    </row>
    <row r="27" spans="1:8" x14ac:dyDescent="0.25">
      <c r="A27" s="32" t="s">
        <v>168</v>
      </c>
      <c r="B27" s="33" t="s">
        <v>169</v>
      </c>
      <c r="C27" s="34">
        <v>276360.59999999998</v>
      </c>
      <c r="D27" s="34">
        <v>35876.639999999999</v>
      </c>
      <c r="E27" s="34">
        <v>35876.639999999999</v>
      </c>
      <c r="F27" s="34">
        <v>35520.870000000003</v>
      </c>
      <c r="G27" s="34">
        <v>12.85</v>
      </c>
      <c r="H27" s="34">
        <v>99.01</v>
      </c>
    </row>
    <row r="28" spans="1:8" x14ac:dyDescent="0.25">
      <c r="A28" s="28" t="s">
        <v>170</v>
      </c>
      <c r="B28" s="29" t="s">
        <v>171</v>
      </c>
      <c r="C28" s="30">
        <v>276360.59999999998</v>
      </c>
      <c r="D28" s="30">
        <v>35876.639999999999</v>
      </c>
      <c r="E28" s="30">
        <v>35876.639999999999</v>
      </c>
      <c r="F28" s="30">
        <v>35520.870000000003</v>
      </c>
      <c r="G28" s="26">
        <v>12.85</v>
      </c>
      <c r="H28" s="30">
        <v>99.01</v>
      </c>
    </row>
    <row r="29" spans="1:8" x14ac:dyDescent="0.25">
      <c r="A29" s="32" t="s">
        <v>63</v>
      </c>
      <c r="B29" s="33" t="s">
        <v>172</v>
      </c>
      <c r="C29" s="34">
        <v>6630.93</v>
      </c>
      <c r="D29" s="34">
        <v>11201</v>
      </c>
      <c r="E29" s="34">
        <v>11201</v>
      </c>
      <c r="F29" s="34">
        <v>8483.14</v>
      </c>
      <c r="G29" s="34">
        <v>127.93</v>
      </c>
      <c r="H29" s="34">
        <v>75.739999999999995</v>
      </c>
    </row>
    <row r="30" spans="1:8" x14ac:dyDescent="0.25">
      <c r="A30" s="28" t="s">
        <v>82</v>
      </c>
      <c r="B30" s="29" t="s">
        <v>173</v>
      </c>
      <c r="C30" s="30">
        <v>6630.93</v>
      </c>
      <c r="D30" s="30">
        <v>11201</v>
      </c>
      <c r="E30" s="30">
        <v>11201</v>
      </c>
      <c r="F30" s="30">
        <v>8483.14</v>
      </c>
      <c r="G30" s="26">
        <v>127.93</v>
      </c>
      <c r="H30" s="30">
        <v>75.739999999999995</v>
      </c>
    </row>
    <row r="31" spans="1:8" x14ac:dyDescent="0.25">
      <c r="A31" s="32" t="s">
        <v>146</v>
      </c>
      <c r="B31" s="33" t="s">
        <v>174</v>
      </c>
      <c r="C31" s="34">
        <v>126761.29</v>
      </c>
      <c r="D31" s="34">
        <v>307557.65999999997</v>
      </c>
      <c r="E31" s="34">
        <v>307557.65999999997</v>
      </c>
      <c r="F31" s="34">
        <v>282755.01</v>
      </c>
      <c r="G31" s="34">
        <v>223.06</v>
      </c>
      <c r="H31" s="34">
        <v>91.94</v>
      </c>
    </row>
    <row r="32" spans="1:8" x14ac:dyDescent="0.25">
      <c r="A32" s="28" t="s">
        <v>175</v>
      </c>
      <c r="B32" s="29" t="s">
        <v>176</v>
      </c>
      <c r="C32" s="30">
        <v>41310.1</v>
      </c>
      <c r="D32" s="30">
        <v>197825.36</v>
      </c>
      <c r="E32" s="30">
        <v>197825.36</v>
      </c>
      <c r="F32" s="30">
        <v>191290.03</v>
      </c>
      <c r="G32" s="26">
        <v>463.06</v>
      </c>
      <c r="H32" s="30">
        <v>96.7</v>
      </c>
    </row>
    <row r="33" spans="1:8" x14ac:dyDescent="0.25">
      <c r="A33" s="28" t="s">
        <v>177</v>
      </c>
      <c r="B33" s="29" t="s">
        <v>178</v>
      </c>
      <c r="C33" s="30">
        <v>85451.19</v>
      </c>
      <c r="D33" s="30">
        <v>109732.3</v>
      </c>
      <c r="E33" s="30">
        <v>109732.3</v>
      </c>
      <c r="F33" s="30">
        <v>91464.98</v>
      </c>
      <c r="G33" s="26">
        <v>107.04</v>
      </c>
      <c r="H33" s="30">
        <v>83.35</v>
      </c>
    </row>
    <row r="34" spans="1:8" x14ac:dyDescent="0.25">
      <c r="A34" s="32" t="s">
        <v>179</v>
      </c>
      <c r="B34" s="33" t="s">
        <v>180</v>
      </c>
      <c r="C34" s="34">
        <v>1809770.72</v>
      </c>
      <c r="D34" s="34">
        <v>2252900</v>
      </c>
      <c r="E34" s="34">
        <v>2252900</v>
      </c>
      <c r="F34" s="34">
        <v>2119590.5299999998</v>
      </c>
      <c r="G34" s="34">
        <v>117.12</v>
      </c>
      <c r="H34" s="34">
        <v>94.08</v>
      </c>
    </row>
    <row r="35" spans="1:8" x14ac:dyDescent="0.25">
      <c r="A35" s="28" t="s">
        <v>181</v>
      </c>
      <c r="B35" s="29" t="s">
        <v>182</v>
      </c>
      <c r="C35" s="30">
        <v>2128.31</v>
      </c>
      <c r="D35" s="30">
        <v>2500</v>
      </c>
      <c r="E35" s="30">
        <v>2500</v>
      </c>
      <c r="F35" s="30">
        <v>282.95999999999998</v>
      </c>
      <c r="G35" s="26">
        <v>13.3</v>
      </c>
      <c r="H35" s="30">
        <v>11.32</v>
      </c>
    </row>
    <row r="36" spans="1:8" x14ac:dyDescent="0.25">
      <c r="A36" s="28" t="s">
        <v>183</v>
      </c>
      <c r="B36" s="29" t="s">
        <v>184</v>
      </c>
      <c r="C36" s="30">
        <v>1807642.41</v>
      </c>
      <c r="D36" s="30">
        <v>2250400</v>
      </c>
      <c r="E36" s="30">
        <v>2250400</v>
      </c>
      <c r="F36" s="30">
        <v>2119307.5699999998</v>
      </c>
      <c r="G36" s="26">
        <v>117.24</v>
      </c>
      <c r="H36" s="30">
        <v>94.17</v>
      </c>
    </row>
    <row r="37" spans="1:8" x14ac:dyDescent="0.25">
      <c r="A37" s="32" t="s">
        <v>22</v>
      </c>
      <c r="B37" s="33" t="s">
        <v>185</v>
      </c>
      <c r="C37" s="34">
        <v>4419.24</v>
      </c>
      <c r="D37" s="34">
        <v>9350</v>
      </c>
      <c r="E37" s="34">
        <v>9350</v>
      </c>
      <c r="F37" s="34">
        <v>8396</v>
      </c>
      <c r="G37" s="34">
        <v>189.99</v>
      </c>
      <c r="H37" s="34">
        <v>89.8</v>
      </c>
    </row>
    <row r="38" spans="1:8" x14ac:dyDescent="0.25">
      <c r="A38" s="28" t="s">
        <v>186</v>
      </c>
      <c r="B38" s="29" t="s">
        <v>185</v>
      </c>
      <c r="C38" s="30">
        <v>4419.24</v>
      </c>
      <c r="D38" s="30">
        <v>9350</v>
      </c>
      <c r="E38" s="30">
        <v>9350</v>
      </c>
      <c r="F38" s="30">
        <v>8396</v>
      </c>
      <c r="G38" s="26">
        <v>189.99</v>
      </c>
      <c r="H38" s="30">
        <v>89.8</v>
      </c>
    </row>
    <row r="39" spans="1:8" ht="22.5" x14ac:dyDescent="0.25">
      <c r="A39" s="32" t="s">
        <v>54</v>
      </c>
      <c r="B39" s="33" t="s">
        <v>187</v>
      </c>
      <c r="C39" s="34">
        <v>13.64</v>
      </c>
      <c r="D39" s="34">
        <v>50</v>
      </c>
      <c r="E39" s="34">
        <v>50</v>
      </c>
      <c r="F39" s="34">
        <v>5.57</v>
      </c>
      <c r="G39" s="34">
        <v>40.840000000000003</v>
      </c>
      <c r="H39" s="34">
        <v>11.14</v>
      </c>
    </row>
    <row r="40" spans="1:8" x14ac:dyDescent="0.25">
      <c r="A40" s="28" t="s">
        <v>56</v>
      </c>
      <c r="B40" s="29" t="s">
        <v>188</v>
      </c>
      <c r="C40" s="30">
        <v>13.64</v>
      </c>
      <c r="D40" s="30">
        <v>50</v>
      </c>
      <c r="E40" s="30">
        <v>50</v>
      </c>
      <c r="F40" s="30">
        <v>5.57</v>
      </c>
      <c r="G40" s="26">
        <v>40.840000000000003</v>
      </c>
      <c r="H40" s="30">
        <v>11.14</v>
      </c>
    </row>
  </sheetData>
  <mergeCells count="7">
    <mergeCell ref="A25:B25"/>
    <mergeCell ref="A5:B5"/>
    <mergeCell ref="A6:B6"/>
    <mergeCell ref="A24:B24"/>
    <mergeCell ref="A1:H1"/>
    <mergeCell ref="A3:H3"/>
    <mergeCell ref="A22:H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AB96-0C9B-4FAD-9A56-BA29C85889C1}">
  <dimension ref="A1:G9"/>
  <sheetViews>
    <sheetView workbookViewId="0">
      <selection activeCell="B12" sqref="B12"/>
    </sheetView>
  </sheetViews>
  <sheetFormatPr defaultRowHeight="15" x14ac:dyDescent="0.25"/>
  <cols>
    <col min="1" max="1" width="62.140625" customWidth="1"/>
    <col min="2" max="3" width="16.140625" customWidth="1"/>
    <col min="4" max="4" width="16.28515625" customWidth="1"/>
    <col min="5" max="5" width="16.140625" customWidth="1"/>
    <col min="6" max="7" width="7.28515625" customWidth="1"/>
  </cols>
  <sheetData>
    <row r="1" spans="1:7" x14ac:dyDescent="0.25">
      <c r="A1" s="53" t="s">
        <v>189</v>
      </c>
      <c r="B1" s="53"/>
      <c r="C1" s="53"/>
      <c r="D1" s="53"/>
      <c r="E1" s="53"/>
      <c r="F1" s="53"/>
      <c r="G1" s="53"/>
    </row>
    <row r="3" spans="1:7" ht="22.5" x14ac:dyDescent="0.25">
      <c r="A3" s="21" t="s">
        <v>2</v>
      </c>
      <c r="B3" s="22" t="s">
        <v>240</v>
      </c>
      <c r="C3" s="22" t="s">
        <v>20</v>
      </c>
      <c r="D3" s="22" t="s">
        <v>211</v>
      </c>
      <c r="E3" s="22" t="s">
        <v>241</v>
      </c>
      <c r="F3" s="22" t="s">
        <v>239</v>
      </c>
      <c r="G3" s="22" t="s">
        <v>242</v>
      </c>
    </row>
    <row r="4" spans="1:7" x14ac:dyDescent="0.25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</row>
    <row r="5" spans="1:7" x14ac:dyDescent="0.25">
      <c r="A5" s="35" t="s">
        <v>62</v>
      </c>
      <c r="B5" s="36">
        <v>2223956.42</v>
      </c>
      <c r="C5" s="36">
        <v>2616935.2999999998</v>
      </c>
      <c r="D5" s="36">
        <v>2616935.2999999998</v>
      </c>
      <c r="E5" s="36">
        <v>2454751.12</v>
      </c>
      <c r="F5" s="36">
        <v>110.38</v>
      </c>
      <c r="G5" s="36">
        <v>93.8</v>
      </c>
    </row>
    <row r="6" spans="1:7" x14ac:dyDescent="0.25">
      <c r="A6" s="37" t="s">
        <v>190</v>
      </c>
      <c r="B6" s="36">
        <v>2223956.42</v>
      </c>
      <c r="C6" s="36">
        <v>2616935.2999999998</v>
      </c>
      <c r="D6" s="36">
        <v>2616935.2999999998</v>
      </c>
      <c r="E6" s="36">
        <v>2454751.12</v>
      </c>
      <c r="F6" s="36">
        <v>110.38</v>
      </c>
      <c r="G6" s="36">
        <v>93.8</v>
      </c>
    </row>
    <row r="7" spans="1:7" x14ac:dyDescent="0.25">
      <c r="A7" s="38" t="s">
        <v>191</v>
      </c>
      <c r="B7" s="39">
        <v>5152.3100000000004</v>
      </c>
      <c r="C7" s="39">
        <v>2564</v>
      </c>
      <c r="D7" s="39">
        <v>2564</v>
      </c>
      <c r="E7" s="39">
        <v>325.95999999999998</v>
      </c>
      <c r="F7" s="39">
        <v>6.33</v>
      </c>
      <c r="G7" s="39">
        <v>12.71</v>
      </c>
    </row>
    <row r="8" spans="1:7" x14ac:dyDescent="0.25">
      <c r="A8" s="38" t="s">
        <v>192</v>
      </c>
      <c r="B8" s="39">
        <v>2218804.11</v>
      </c>
      <c r="C8" s="39">
        <v>2614371.2999999998</v>
      </c>
      <c r="D8" s="39">
        <v>2614371.2999999998</v>
      </c>
      <c r="E8" s="39">
        <v>2454425.16</v>
      </c>
      <c r="F8" s="39">
        <v>110.62</v>
      </c>
      <c r="G8" s="39">
        <v>93.88</v>
      </c>
    </row>
    <row r="9" spans="1:7" x14ac:dyDescent="0.25">
      <c r="A9" s="38" t="s">
        <v>193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88E7-6432-43F2-B879-3989A9A06F4E}">
  <dimension ref="A1:I10"/>
  <sheetViews>
    <sheetView workbookViewId="0">
      <selection activeCell="C15" sqref="C15"/>
    </sheetView>
  </sheetViews>
  <sheetFormatPr defaultRowHeight="15" x14ac:dyDescent="0.25"/>
  <cols>
    <col min="1" max="1" width="7" customWidth="1"/>
    <col min="2" max="2" width="54" customWidth="1"/>
    <col min="3" max="3" width="16.140625" customWidth="1"/>
    <col min="4" max="4" width="16.28515625" customWidth="1"/>
    <col min="5" max="5" width="16.140625" customWidth="1"/>
    <col min="6" max="6" width="16.28515625" customWidth="1"/>
    <col min="7" max="7" width="7.5703125" customWidth="1"/>
    <col min="8" max="8" width="7.42578125" customWidth="1"/>
    <col min="9" max="9" width="0.5703125" customWidth="1"/>
  </cols>
  <sheetData>
    <row r="1" spans="1:9" x14ac:dyDescent="0.25">
      <c r="A1" s="61" t="s">
        <v>194</v>
      </c>
      <c r="B1" s="61"/>
      <c r="C1" s="61"/>
      <c r="D1" s="61"/>
      <c r="E1" s="61"/>
      <c r="F1" s="61"/>
      <c r="G1" s="61"/>
      <c r="H1" s="61"/>
      <c r="I1" s="61"/>
    </row>
    <row r="3" spans="1:9" x14ac:dyDescent="0.25">
      <c r="A3" s="60" t="s">
        <v>195</v>
      </c>
      <c r="B3" s="60"/>
      <c r="C3" s="60"/>
      <c r="D3" s="60"/>
      <c r="E3" s="60"/>
      <c r="F3" s="60"/>
      <c r="G3" s="60"/>
      <c r="H3" s="60"/>
      <c r="I3" s="60"/>
    </row>
    <row r="5" spans="1:9" ht="33.75" x14ac:dyDescent="0.25">
      <c r="A5" s="57" t="s">
        <v>2</v>
      </c>
      <c r="B5" s="57"/>
      <c r="C5" s="22" t="s">
        <v>237</v>
      </c>
      <c r="D5" s="22" t="s">
        <v>20</v>
      </c>
      <c r="E5" s="23" t="s">
        <v>243</v>
      </c>
      <c r="F5" s="22" t="s">
        <v>238</v>
      </c>
      <c r="G5" s="22" t="s">
        <v>239</v>
      </c>
      <c r="H5" s="22" t="s">
        <v>222</v>
      </c>
    </row>
    <row r="6" spans="1:9" x14ac:dyDescent="0.25">
      <c r="A6" s="58">
        <v>1</v>
      </c>
      <c r="B6" s="58"/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</row>
    <row r="7" spans="1:9" x14ac:dyDescent="0.25">
      <c r="A7" s="35"/>
      <c r="B7" s="40"/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</row>
    <row r="8" spans="1:9" x14ac:dyDescent="0.25">
      <c r="A8" s="35"/>
      <c r="B8" s="40"/>
      <c r="C8" s="36"/>
      <c r="D8" s="36"/>
      <c r="E8" s="36"/>
      <c r="F8" s="36"/>
      <c r="G8" s="36"/>
      <c r="H8" s="36"/>
    </row>
    <row r="9" spans="1:9" x14ac:dyDescent="0.25">
      <c r="A9" s="12"/>
      <c r="B9" s="42"/>
      <c r="C9" s="14"/>
      <c r="D9" s="43"/>
      <c r="E9" s="43"/>
      <c r="F9" s="14"/>
      <c r="G9" s="14"/>
      <c r="H9" s="41"/>
    </row>
    <row r="10" spans="1:9" x14ac:dyDescent="0.25">
      <c r="A10" s="12"/>
      <c r="B10" s="42"/>
      <c r="C10" s="14"/>
      <c r="D10" s="43"/>
      <c r="E10" s="43"/>
      <c r="F10" s="14"/>
      <c r="G10" s="14"/>
      <c r="H10" s="43"/>
    </row>
  </sheetData>
  <mergeCells count="4">
    <mergeCell ref="A5:B5"/>
    <mergeCell ref="A6:B6"/>
    <mergeCell ref="A1:I1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4A81-6AAD-4AEA-AEA0-C6CA1D638DB7}">
  <dimension ref="A1:H9"/>
  <sheetViews>
    <sheetView workbookViewId="0">
      <selection activeCell="D14" sqref="D14"/>
    </sheetView>
  </sheetViews>
  <sheetFormatPr defaultRowHeight="15" x14ac:dyDescent="0.25"/>
  <cols>
    <col min="1" max="1" width="5.7109375" customWidth="1"/>
    <col min="2" max="2" width="56.42578125" customWidth="1"/>
    <col min="3" max="4" width="16.140625" customWidth="1"/>
    <col min="5" max="5" width="16.28515625" customWidth="1"/>
    <col min="6" max="6" width="16.140625" customWidth="1"/>
    <col min="7" max="8" width="7.28515625" customWidth="1"/>
  </cols>
  <sheetData>
    <row r="1" spans="1:8" x14ac:dyDescent="0.25">
      <c r="A1" s="59" t="s">
        <v>196</v>
      </c>
      <c r="B1" s="59"/>
      <c r="C1" s="59"/>
      <c r="D1" s="59"/>
      <c r="E1" s="59"/>
      <c r="F1" s="59"/>
      <c r="G1" s="59"/>
      <c r="H1" s="59"/>
    </row>
    <row r="3" spans="1:8" x14ac:dyDescent="0.25">
      <c r="A3" s="60" t="s">
        <v>167</v>
      </c>
      <c r="B3" s="60"/>
      <c r="C3" s="60"/>
      <c r="D3" s="60"/>
      <c r="E3" s="60"/>
      <c r="F3" s="60"/>
      <c r="G3" s="60"/>
      <c r="H3" s="60"/>
    </row>
    <row r="5" spans="1:8" ht="33.75" x14ac:dyDescent="0.25">
      <c r="A5" s="57" t="s">
        <v>2</v>
      </c>
      <c r="B5" s="57"/>
      <c r="C5" s="22" t="s">
        <v>237</v>
      </c>
      <c r="D5" s="22" t="s">
        <v>20</v>
      </c>
      <c r="E5" s="22" t="s">
        <v>211</v>
      </c>
      <c r="F5" s="22" t="s">
        <v>238</v>
      </c>
      <c r="G5" s="22" t="s">
        <v>239</v>
      </c>
      <c r="H5" s="22" t="s">
        <v>222</v>
      </c>
    </row>
    <row r="6" spans="1:8" x14ac:dyDescent="0.25">
      <c r="A6" s="58">
        <v>1</v>
      </c>
      <c r="B6" s="58"/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</row>
    <row r="7" spans="1:8" x14ac:dyDescent="0.25">
      <c r="A7" s="18"/>
      <c r="B7" s="25" t="s">
        <v>62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8" x14ac:dyDescent="0.25">
      <c r="A8" s="44"/>
      <c r="B8" s="45"/>
      <c r="C8" s="34"/>
      <c r="D8" s="34"/>
      <c r="E8" s="34"/>
      <c r="F8" s="34"/>
      <c r="G8" s="34"/>
      <c r="H8" s="34"/>
    </row>
    <row r="9" spans="1:8" x14ac:dyDescent="0.25">
      <c r="A9" s="46"/>
      <c r="B9" s="47"/>
      <c r="C9" s="30"/>
      <c r="D9" s="30"/>
      <c r="E9" s="30"/>
      <c r="F9" s="30"/>
      <c r="G9" s="26"/>
      <c r="H9" s="30"/>
    </row>
  </sheetData>
  <mergeCells count="4">
    <mergeCell ref="A5:B5"/>
    <mergeCell ref="A6:B6"/>
    <mergeCell ref="A1:H1"/>
    <mergeCell ref="A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0A1B7-2599-4D08-8C83-DD2E8B1E5202}">
  <dimension ref="A1:H11"/>
  <sheetViews>
    <sheetView workbookViewId="0">
      <selection activeCell="E18" sqref="E18"/>
    </sheetView>
  </sheetViews>
  <sheetFormatPr defaultRowHeight="15" x14ac:dyDescent="0.25"/>
  <cols>
    <col min="1" max="1" width="6.7109375" customWidth="1"/>
    <col min="2" max="2" width="55.42578125" customWidth="1"/>
    <col min="3" max="4" width="16.140625" customWidth="1"/>
    <col min="5" max="5" width="16.28515625" customWidth="1"/>
    <col min="6" max="6" width="16.140625" customWidth="1"/>
    <col min="7" max="7" width="7.28515625" customWidth="1"/>
    <col min="8" max="8" width="7.42578125" customWidth="1"/>
  </cols>
  <sheetData>
    <row r="1" spans="1:8" x14ac:dyDescent="0.25">
      <c r="A1" s="62" t="s">
        <v>197</v>
      </c>
      <c r="B1" s="62"/>
      <c r="C1" s="62"/>
      <c r="D1" s="62"/>
      <c r="E1" s="62"/>
      <c r="F1" s="62"/>
      <c r="G1" s="62"/>
      <c r="H1" s="62"/>
    </row>
    <row r="3" spans="1:8" x14ac:dyDescent="0.25">
      <c r="A3" s="60"/>
      <c r="B3" s="60"/>
      <c r="C3" s="60"/>
      <c r="D3" s="60"/>
      <c r="E3" s="60"/>
      <c r="F3" s="60"/>
      <c r="G3" s="60"/>
      <c r="H3" s="60"/>
    </row>
    <row r="4" spans="1:8" ht="33.75" x14ac:dyDescent="0.25">
      <c r="A4" s="57" t="s">
        <v>2</v>
      </c>
      <c r="B4" s="57"/>
      <c r="C4" s="22" t="s">
        <v>237</v>
      </c>
      <c r="D4" s="22" t="s">
        <v>20</v>
      </c>
      <c r="E4" s="22" t="s">
        <v>211</v>
      </c>
      <c r="F4" s="22" t="s">
        <v>238</v>
      </c>
      <c r="G4" s="22" t="s">
        <v>239</v>
      </c>
      <c r="H4" s="22" t="s">
        <v>222</v>
      </c>
    </row>
    <row r="5" spans="1:8" x14ac:dyDescent="0.25">
      <c r="A5" s="58">
        <v>1</v>
      </c>
      <c r="B5" s="58"/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</row>
    <row r="6" spans="1:8" x14ac:dyDescent="0.25">
      <c r="A6" s="37" t="s">
        <v>198</v>
      </c>
      <c r="B6" s="48" t="s">
        <v>199</v>
      </c>
      <c r="C6" s="36">
        <f>C7</f>
        <v>86985.81</v>
      </c>
      <c r="D6" s="36">
        <v>0</v>
      </c>
      <c r="E6" s="36">
        <f t="shared" ref="E6:F8" si="0">E7</f>
        <v>0</v>
      </c>
      <c r="F6" s="36">
        <f t="shared" si="0"/>
        <v>-60725.84</v>
      </c>
      <c r="G6" s="36">
        <v>0</v>
      </c>
      <c r="H6" s="36">
        <v>0</v>
      </c>
    </row>
    <row r="7" spans="1:8" x14ac:dyDescent="0.25">
      <c r="A7" s="37" t="s">
        <v>200</v>
      </c>
      <c r="B7" s="48" t="s">
        <v>201</v>
      </c>
      <c r="C7" s="36">
        <f>C8</f>
        <v>86985.81</v>
      </c>
      <c r="D7" s="36">
        <v>0</v>
      </c>
      <c r="E7" s="36">
        <f t="shared" si="0"/>
        <v>0</v>
      </c>
      <c r="F7" s="36">
        <f t="shared" si="0"/>
        <v>-60725.84</v>
      </c>
      <c r="G7" s="36">
        <v>0</v>
      </c>
      <c r="H7" s="36">
        <v>0</v>
      </c>
    </row>
    <row r="8" spans="1:8" x14ac:dyDescent="0.25">
      <c r="A8" s="49" t="s">
        <v>202</v>
      </c>
      <c r="B8" s="50" t="s">
        <v>203</v>
      </c>
      <c r="C8" s="14">
        <f>C9</f>
        <v>86985.81</v>
      </c>
      <c r="D8" s="43">
        <v>0</v>
      </c>
      <c r="E8" s="14">
        <f t="shared" si="0"/>
        <v>0</v>
      </c>
      <c r="F8" s="14">
        <f t="shared" si="0"/>
        <v>-60725.84</v>
      </c>
      <c r="G8" s="14"/>
      <c r="H8" s="36">
        <v>0</v>
      </c>
    </row>
    <row r="9" spans="1:8" x14ac:dyDescent="0.25">
      <c r="A9" s="49" t="s">
        <v>204</v>
      </c>
      <c r="B9" s="50" t="s">
        <v>205</v>
      </c>
      <c r="C9" s="14">
        <v>86985.81</v>
      </c>
      <c r="D9" s="43">
        <v>0</v>
      </c>
      <c r="E9" s="14">
        <v>0</v>
      </c>
      <c r="F9" s="14">
        <v>-60725.84</v>
      </c>
      <c r="G9" s="14"/>
      <c r="H9" s="14">
        <v>0</v>
      </c>
    </row>
    <row r="10" spans="1:8" x14ac:dyDescent="0.25">
      <c r="H10" s="51"/>
    </row>
    <row r="11" spans="1:8" x14ac:dyDescent="0.25">
      <c r="A11" s="63" t="s">
        <v>206</v>
      </c>
      <c r="B11" s="63"/>
      <c r="C11" s="26">
        <f>C6</f>
        <v>86985.81</v>
      </c>
      <c r="D11" s="26">
        <f>D6</f>
        <v>0</v>
      </c>
      <c r="E11" s="26">
        <f>E6</f>
        <v>0</v>
      </c>
      <c r="F11" s="26">
        <f>F6</f>
        <v>-60725.84</v>
      </c>
      <c r="G11" s="26"/>
      <c r="H11" s="26">
        <v>0</v>
      </c>
    </row>
  </sheetData>
  <mergeCells count="5">
    <mergeCell ref="A4:B4"/>
    <mergeCell ref="A5:B5"/>
    <mergeCell ref="A11:B11"/>
    <mergeCell ref="A1:H1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PiR-ekon.klas.</vt:lpstr>
      <vt:lpstr>Račun PiR-izvor fin.</vt:lpstr>
      <vt:lpstr>Račun PiR-funk.klas.</vt:lpstr>
      <vt:lpstr>Račun finan.-ekon.klas.</vt:lpstr>
      <vt:lpstr>Račun finan.-izvor fin.</vt:lpstr>
      <vt:lpstr>Preneseni višak_manjak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Zdravka Šimek</dc:creator>
  <cp:lastModifiedBy>Zdravka Šimek</cp:lastModifiedBy>
  <dcterms:created xsi:type="dcterms:W3CDTF">2025-09-24T07:16:31Z</dcterms:created>
  <dcterms:modified xsi:type="dcterms:W3CDTF">2026-05-20T10:30:22Z</dcterms:modified>
</cp:coreProperties>
</file>